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vsh.sharepoint.com/sites/geschaeftsstelle9/Freigegebene Dokumente/Allgemeine Formulare-Unterlagen/Checklisten-Anleitungen/"/>
    </mc:Choice>
  </mc:AlternateContent>
  <xr:revisionPtr revIDLastSave="2" documentId="8_{3470D6D1-297C-4300-A90A-59B9C97915AE}" xr6:coauthVersionLast="47" xr6:coauthVersionMax="47" xr10:uidLastSave="{6B7E7305-80D8-4FA8-973C-DE8524CA23AA}"/>
  <bookViews>
    <workbookView xWindow="6850" yWindow="3580" windowWidth="24940" windowHeight="15360" xr2:uid="{00000000-000D-0000-FFFF-FFFF00000000}"/>
  </bookViews>
  <sheets>
    <sheet name="Eintragungen" sheetId="3" r:id="rId1"/>
    <sheet name="Ausdruck-Quer" sheetId="8" state="hidden" r:id="rId2"/>
    <sheet name="Ausdruck" sheetId="12" r:id="rId3"/>
  </sheets>
  <definedNames>
    <definedName name="_xlnm.Print_Area" localSheetId="2">Ausdruck!$A$1:$BQ$30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2" l="1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2" i="3"/>
  <c r="K3" i="3"/>
  <c r="K9" i="3"/>
  <c r="K16" i="3"/>
  <c r="K18" i="3"/>
  <c r="K19" i="3"/>
  <c r="K20" i="3"/>
  <c r="K21" i="3"/>
  <c r="K22" i="3"/>
  <c r="K23" i="3"/>
  <c r="K24" i="3"/>
  <c r="S3" i="3"/>
  <c r="S4" i="3"/>
  <c r="S5" i="3"/>
  <c r="S6" i="3"/>
  <c r="S7" i="3"/>
  <c r="S8" i="3"/>
  <c r="S9" i="3"/>
  <c r="S10" i="3"/>
  <c r="S11" i="3"/>
  <c r="S12" i="3"/>
  <c r="K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2" i="3"/>
  <c r="K11" i="3"/>
  <c r="K8" i="3"/>
  <c r="K7" i="3"/>
  <c r="K5" i="3"/>
  <c r="B6" i="8"/>
  <c r="L19" i="3"/>
  <c r="M19" i="3"/>
  <c r="N19" i="3"/>
  <c r="O19" i="3"/>
  <c r="L20" i="3"/>
  <c r="M20" i="3"/>
  <c r="N20" i="3"/>
  <c r="O20" i="3"/>
  <c r="L21" i="3"/>
  <c r="M21" i="3"/>
  <c r="N21" i="3"/>
  <c r="O21" i="3"/>
  <c r="L22" i="3"/>
  <c r="M22" i="3"/>
  <c r="N22" i="3"/>
  <c r="O22" i="3"/>
  <c r="L23" i="3"/>
  <c r="M23" i="3"/>
  <c r="N23" i="3"/>
  <c r="O23" i="3"/>
  <c r="L24" i="3"/>
  <c r="M24" i="3"/>
  <c r="N24" i="3"/>
  <c r="O24" i="3"/>
  <c r="L25" i="3"/>
  <c r="M25" i="3"/>
  <c r="N25" i="3"/>
  <c r="O25" i="3"/>
  <c r="L26" i="3"/>
  <c r="M26" i="3"/>
  <c r="N26" i="3"/>
  <c r="O26" i="3"/>
  <c r="L27" i="3"/>
  <c r="M27" i="3"/>
  <c r="N27" i="3"/>
  <c r="O27" i="3"/>
  <c r="L28" i="3"/>
  <c r="M28" i="3"/>
  <c r="N28" i="3"/>
  <c r="O28" i="3"/>
  <c r="L29" i="3"/>
  <c r="M29" i="3"/>
  <c r="N29" i="3"/>
  <c r="O29" i="3"/>
  <c r="L30" i="3"/>
  <c r="M30" i="3"/>
  <c r="N30" i="3"/>
  <c r="O30" i="3"/>
  <c r="L31" i="3"/>
  <c r="M31" i="3"/>
  <c r="N31" i="3"/>
  <c r="O31" i="3"/>
  <c r="L32" i="3"/>
  <c r="M32" i="3"/>
  <c r="N32" i="3"/>
  <c r="O32" i="3"/>
  <c r="L33" i="3"/>
  <c r="M33" i="3"/>
  <c r="N33" i="3"/>
  <c r="O33" i="3"/>
  <c r="L34" i="3"/>
  <c r="M34" i="3"/>
  <c r="N34" i="3"/>
  <c r="O34" i="3"/>
  <c r="L35" i="3"/>
  <c r="M35" i="3"/>
  <c r="N35" i="3"/>
  <c r="O35" i="3"/>
  <c r="L36" i="3"/>
  <c r="M36" i="3"/>
  <c r="N36" i="3"/>
  <c r="O36" i="3"/>
  <c r="L37" i="3"/>
  <c r="M37" i="3"/>
  <c r="N37" i="3"/>
  <c r="O37" i="3"/>
  <c r="L38" i="3"/>
  <c r="M38" i="3"/>
  <c r="N38" i="3"/>
  <c r="O38" i="3"/>
  <c r="L39" i="3"/>
  <c r="M39" i="3"/>
  <c r="N39" i="3"/>
  <c r="O39" i="3"/>
  <c r="L40" i="3"/>
  <c r="M40" i="3"/>
  <c r="N40" i="3"/>
  <c r="O40" i="3"/>
  <c r="L41" i="3"/>
  <c r="M41" i="3"/>
  <c r="N41" i="3"/>
  <c r="O41" i="3"/>
  <c r="L42" i="3"/>
  <c r="M42" i="3"/>
  <c r="N42" i="3"/>
  <c r="O42" i="3"/>
  <c r="L43" i="3"/>
  <c r="M43" i="3"/>
  <c r="N43" i="3"/>
  <c r="O43" i="3"/>
  <c r="L44" i="3"/>
  <c r="M44" i="3"/>
  <c r="N44" i="3"/>
  <c r="O44" i="3"/>
  <c r="L45" i="3"/>
  <c r="M45" i="3"/>
  <c r="N45" i="3"/>
  <c r="O45" i="3"/>
  <c r="L46" i="3"/>
  <c r="M46" i="3"/>
  <c r="N46" i="3"/>
  <c r="O46" i="3"/>
  <c r="L47" i="3"/>
  <c r="M47" i="3"/>
  <c r="N47" i="3"/>
  <c r="O47" i="3"/>
  <c r="L48" i="3"/>
  <c r="M48" i="3"/>
  <c r="N48" i="3"/>
  <c r="O48" i="3"/>
  <c r="L49" i="3"/>
  <c r="M49" i="3"/>
  <c r="N49" i="3"/>
  <c r="O49" i="3"/>
  <c r="L50" i="3"/>
  <c r="M50" i="3"/>
  <c r="N50" i="3"/>
  <c r="O50" i="3"/>
  <c r="L51" i="3"/>
  <c r="M51" i="3"/>
  <c r="N51" i="3"/>
  <c r="O51" i="3"/>
  <c r="L52" i="3"/>
  <c r="M52" i="3"/>
  <c r="N52" i="3"/>
  <c r="O52" i="3"/>
  <c r="L53" i="3"/>
  <c r="M53" i="3"/>
  <c r="N53" i="3"/>
  <c r="O53" i="3"/>
  <c r="L54" i="3"/>
  <c r="M54" i="3"/>
  <c r="N54" i="3"/>
  <c r="O54" i="3"/>
  <c r="L55" i="3"/>
  <c r="M55" i="3"/>
  <c r="N55" i="3"/>
  <c r="O55" i="3"/>
  <c r="L56" i="3"/>
  <c r="M56" i="3"/>
  <c r="N56" i="3"/>
  <c r="O56" i="3"/>
  <c r="L57" i="3"/>
  <c r="M57" i="3"/>
  <c r="N57" i="3"/>
  <c r="O57" i="3"/>
  <c r="L58" i="3"/>
  <c r="M58" i="3"/>
  <c r="N58" i="3"/>
  <c r="O58" i="3"/>
  <c r="L72" i="3"/>
  <c r="M72" i="3"/>
  <c r="N72" i="3"/>
  <c r="O72" i="3"/>
  <c r="L73" i="3"/>
  <c r="M73" i="3"/>
  <c r="N73" i="3"/>
  <c r="O73" i="3"/>
  <c r="L74" i="3"/>
  <c r="M74" i="3"/>
  <c r="N74" i="3"/>
  <c r="O74" i="3"/>
  <c r="L75" i="3"/>
  <c r="M75" i="3"/>
  <c r="N75" i="3"/>
  <c r="O75" i="3"/>
  <c r="L76" i="3"/>
  <c r="M76" i="3"/>
  <c r="N76" i="3"/>
  <c r="O76" i="3"/>
  <c r="L77" i="3"/>
  <c r="M77" i="3"/>
  <c r="N77" i="3"/>
  <c r="O77" i="3"/>
  <c r="L78" i="3"/>
  <c r="M78" i="3"/>
  <c r="N78" i="3"/>
  <c r="O78" i="3"/>
  <c r="L79" i="3"/>
  <c r="M79" i="3"/>
  <c r="N79" i="3"/>
  <c r="O79" i="3"/>
  <c r="L80" i="3"/>
  <c r="M80" i="3"/>
  <c r="N80" i="3"/>
  <c r="O80" i="3"/>
  <c r="L81" i="3"/>
  <c r="M81" i="3"/>
  <c r="N81" i="3"/>
  <c r="O81" i="3"/>
  <c r="L82" i="3"/>
  <c r="M82" i="3"/>
  <c r="N82" i="3"/>
  <c r="O82" i="3"/>
  <c r="L83" i="3"/>
  <c r="M83" i="3"/>
  <c r="N83" i="3"/>
  <c r="O83" i="3"/>
  <c r="K49" i="3"/>
  <c r="K28" i="3"/>
  <c r="K46" i="3"/>
  <c r="K47" i="3"/>
  <c r="K25" i="3"/>
  <c r="K34" i="3"/>
  <c r="K35" i="3"/>
  <c r="K36" i="3"/>
  <c r="K37" i="3"/>
  <c r="K38" i="3"/>
  <c r="K39" i="3"/>
  <c r="K40" i="3"/>
  <c r="K41" i="3"/>
  <c r="K50" i="3"/>
  <c r="K51" i="3"/>
  <c r="K52" i="3"/>
  <c r="K53" i="3"/>
  <c r="K54" i="3"/>
  <c r="K55" i="3"/>
  <c r="K56" i="3"/>
  <c r="K57" i="3"/>
  <c r="L3" i="3"/>
  <c r="M3" i="3"/>
  <c r="N3" i="3"/>
  <c r="O3" i="3"/>
  <c r="L4" i="3"/>
  <c r="M4" i="3"/>
  <c r="N4" i="3"/>
  <c r="O4" i="3"/>
  <c r="L5" i="3"/>
  <c r="M5" i="3"/>
  <c r="N5" i="3"/>
  <c r="O5" i="3"/>
  <c r="L6" i="3"/>
  <c r="M6" i="3"/>
  <c r="N6" i="3"/>
  <c r="O6" i="3"/>
  <c r="L7" i="3"/>
  <c r="M7" i="3"/>
  <c r="N7" i="3"/>
  <c r="O7" i="3"/>
  <c r="L8" i="3"/>
  <c r="M8" i="3"/>
  <c r="N8" i="3"/>
  <c r="O8" i="3"/>
  <c r="L9" i="3"/>
  <c r="M9" i="3"/>
  <c r="N9" i="3"/>
  <c r="O9" i="3"/>
  <c r="L10" i="3"/>
  <c r="M10" i="3"/>
  <c r="N10" i="3"/>
  <c r="O10" i="3"/>
  <c r="L11" i="3"/>
  <c r="M11" i="3"/>
  <c r="N11" i="3"/>
  <c r="O11" i="3"/>
  <c r="L12" i="3"/>
  <c r="M12" i="3"/>
  <c r="N12" i="3"/>
  <c r="O12" i="3"/>
  <c r="L13" i="3"/>
  <c r="M13" i="3"/>
  <c r="N13" i="3"/>
  <c r="O13" i="3"/>
  <c r="L14" i="3"/>
  <c r="M14" i="3"/>
  <c r="N14" i="3"/>
  <c r="O14" i="3"/>
  <c r="L15" i="3"/>
  <c r="M15" i="3"/>
  <c r="N15" i="3"/>
  <c r="O15" i="3"/>
  <c r="L16" i="3"/>
  <c r="M16" i="3"/>
  <c r="N16" i="3"/>
  <c r="O16" i="3"/>
  <c r="L17" i="3"/>
  <c r="M17" i="3"/>
  <c r="N17" i="3"/>
  <c r="O17" i="3"/>
  <c r="L18" i="3"/>
  <c r="M18" i="3"/>
  <c r="N18" i="3"/>
  <c r="O18" i="3"/>
  <c r="L84" i="3"/>
  <c r="M84" i="3"/>
  <c r="N84" i="3"/>
  <c r="O84" i="3"/>
  <c r="L2" i="3"/>
  <c r="O2" i="3"/>
  <c r="N2" i="3"/>
  <c r="M2" i="3"/>
  <c r="S84" i="3"/>
  <c r="K84" i="3"/>
  <c r="K17" i="3"/>
  <c r="K2" i="3"/>
  <c r="K10" i="3"/>
  <c r="K4" i="3"/>
  <c r="K14" i="3"/>
  <c r="K6" i="3"/>
  <c r="K13" i="3"/>
  <c r="K15" i="3"/>
  <c r="K31" i="3"/>
  <c r="K32" i="3"/>
  <c r="K30" i="3"/>
  <c r="K29" i="3"/>
  <c r="K27" i="3"/>
  <c r="K26" i="3"/>
  <c r="K33" i="3"/>
  <c r="K48" i="3"/>
  <c r="K44" i="3"/>
  <c r="K45" i="3"/>
  <c r="K58" i="3"/>
  <c r="K42" i="3"/>
  <c r="K43" i="3"/>
  <c r="K82" i="3"/>
  <c r="K80" i="3"/>
  <c r="K83" i="3"/>
  <c r="K81" i="3"/>
  <c r="K78" i="3"/>
  <c r="K75" i="3"/>
  <c r="K77" i="3"/>
  <c r="K74" i="3"/>
  <c r="K79" i="3"/>
  <c r="K73" i="3"/>
  <c r="K72" i="3"/>
  <c r="K76" i="3"/>
  <c r="L12" i="12"/>
  <c r="L13" i="12"/>
  <c r="T20" i="12"/>
  <c r="BE20" i="12"/>
  <c r="T21" i="12"/>
  <c r="BE21" i="12"/>
  <c r="T22" i="12"/>
  <c r="BE22" i="12"/>
  <c r="L23" i="12"/>
  <c r="T23" i="12"/>
  <c r="BE23" i="12"/>
  <c r="L14" i="12"/>
  <c r="L15" i="12"/>
  <c r="L16" i="12"/>
  <c r="L17" i="12"/>
  <c r="L21" i="12"/>
  <c r="L18" i="12"/>
  <c r="L19" i="12"/>
  <c r="L20" i="12"/>
  <c r="L22" i="12"/>
  <c r="T14" i="12"/>
  <c r="BE14" i="12"/>
  <c r="T16" i="12"/>
  <c r="BE16" i="12"/>
  <c r="T12" i="12"/>
  <c r="BE12" i="12"/>
  <c r="T18" i="12"/>
  <c r="BE18" i="12"/>
  <c r="T15" i="12"/>
  <c r="BE15" i="12"/>
  <c r="T19" i="12"/>
  <c r="BE19" i="12"/>
  <c r="T17" i="12"/>
  <c r="BE17" i="12"/>
  <c r="T13" i="12"/>
  <c r="BE13" i="12"/>
  <c r="AL11" i="8"/>
  <c r="AL12" i="8"/>
  <c r="AL16" i="8"/>
  <c r="AL13" i="8"/>
  <c r="AL10" i="8"/>
  <c r="AL14" i="8"/>
  <c r="AL15" i="8"/>
  <c r="AL17" i="8"/>
  <c r="AL7" i="8"/>
  <c r="AL9" i="8"/>
  <c r="AL8" i="8"/>
  <c r="CA16" i="8"/>
  <c r="Q15" i="8"/>
  <c r="AL6" i="8"/>
  <c r="L9" i="8"/>
  <c r="CA17" i="8"/>
  <c r="Q16" i="8"/>
  <c r="Q6" i="8"/>
  <c r="L12" i="8"/>
  <c r="Q10" i="8"/>
  <c r="AQ7" i="8"/>
  <c r="Q17" i="8"/>
  <c r="AQ16" i="8"/>
  <c r="Q12" i="8"/>
  <c r="AQ8" i="8"/>
  <c r="L7" i="8"/>
  <c r="L15" i="8"/>
  <c r="CA13" i="8"/>
  <c r="AQ9" i="8"/>
  <c r="L8" i="8"/>
  <c r="L10" i="8"/>
  <c r="Q9" i="8"/>
  <c r="Q11" i="8"/>
  <c r="AQ10" i="8"/>
  <c r="CA12" i="8"/>
  <c r="Q14" i="8"/>
  <c r="AQ11" i="8"/>
  <c r="CA7" i="8"/>
  <c r="AQ12" i="8"/>
  <c r="L11" i="8"/>
  <c r="L14" i="8"/>
  <c r="CA8" i="8"/>
  <c r="AQ13" i="8"/>
  <c r="Q7" i="8"/>
  <c r="CA9" i="8"/>
  <c r="AQ14" i="8"/>
  <c r="Q8" i="8"/>
  <c r="L13" i="8"/>
  <c r="CA14" i="8"/>
  <c r="CA10" i="8"/>
  <c r="AQ15" i="8"/>
  <c r="L16" i="8"/>
  <c r="Q13" i="8"/>
  <c r="CA11" i="8"/>
  <c r="L17" i="8"/>
  <c r="AQ17" i="8"/>
  <c r="CA15" i="8"/>
  <c r="AQ6" i="8"/>
  <c r="CA6" i="8"/>
  <c r="L6" i="8"/>
</calcChain>
</file>

<file path=xl/sharedStrings.xml><?xml version="1.0" encoding="utf-8"?>
<sst xmlns="http://schemas.openxmlformats.org/spreadsheetml/2006/main" count="170" uniqueCount="71">
  <si>
    <t>Nachname</t>
  </si>
  <si>
    <t>Vorname</t>
  </si>
  <si>
    <t>TNA-Nr</t>
  </si>
  <si>
    <t>Stamm- spieler</t>
  </si>
  <si>
    <t>mögliche Aushilfen</t>
  </si>
  <si>
    <t>Nat.</t>
  </si>
  <si>
    <t>gemeldet</t>
  </si>
  <si>
    <t>aktiv bis</t>
  </si>
  <si>
    <t>gesperrt</t>
  </si>
  <si>
    <t>Status</t>
  </si>
  <si>
    <t/>
  </si>
  <si>
    <t>Geburtsdatum</t>
  </si>
  <si>
    <t>TA-Nr</t>
  </si>
  <si>
    <t>Telefonnummer</t>
  </si>
  <si>
    <t>Mannschaftsliste</t>
  </si>
  <si>
    <t>Heim:</t>
  </si>
  <si>
    <t>Gast:</t>
  </si>
  <si>
    <t>Nummer:</t>
  </si>
  <si>
    <t>Datum:</t>
  </si>
  <si>
    <t>Halle:</t>
  </si>
  <si>
    <t>Name, Vorname</t>
  </si>
  <si>
    <t>Trainer</t>
  </si>
  <si>
    <t>Trainer-Assistent</t>
  </si>
  <si>
    <t>Anschreiber</t>
  </si>
  <si>
    <t>Zeitnehmer</t>
  </si>
  <si>
    <t>Hygiene-Beauftragter 1</t>
  </si>
  <si>
    <t>Hygiene-Beauftragter 2</t>
  </si>
  <si>
    <t>Spieler 2</t>
  </si>
  <si>
    <t>Spieler 3</t>
  </si>
  <si>
    <t>Spieler 4</t>
  </si>
  <si>
    <t>Spieler 5</t>
  </si>
  <si>
    <t>Spieler 6</t>
  </si>
  <si>
    <t>Spieler 7</t>
  </si>
  <si>
    <t>Spieler 8</t>
  </si>
  <si>
    <t>Spieler 9</t>
  </si>
  <si>
    <t>Spieler 10</t>
  </si>
  <si>
    <t>Spieler 11</t>
  </si>
  <si>
    <t>Spieler 12</t>
  </si>
  <si>
    <t>Spieler 13</t>
  </si>
  <si>
    <t>Spieler 14</t>
  </si>
  <si>
    <t>Spieler 15</t>
  </si>
  <si>
    <t>Liga:</t>
  </si>
  <si>
    <t>Alle Personengruppen sind der Einfachheit in männlicher Form formuliert</t>
  </si>
  <si>
    <t>24sek-Zeitnehmer</t>
  </si>
  <si>
    <t>1. Schiedsrichter</t>
  </si>
  <si>
    <t>2. Schiedsrichter</t>
  </si>
  <si>
    <r>
      <t xml:space="preserve">Anwesende Person 2
</t>
    </r>
    <r>
      <rPr>
        <sz val="8"/>
        <rFont val="Arial"/>
        <family val="2"/>
      </rPr>
      <t>(zugehörig zu Mannschaft A)</t>
    </r>
  </si>
  <si>
    <r>
      <t xml:space="preserve">Anwesende Person 3
</t>
    </r>
    <r>
      <rPr>
        <sz val="8"/>
        <rFont val="Arial"/>
        <family val="2"/>
      </rPr>
      <t>(zugehörig zu Mannschaft A)</t>
    </r>
  </si>
  <si>
    <r>
      <t xml:space="preserve">Anwesende Person 4
</t>
    </r>
    <r>
      <rPr>
        <sz val="8"/>
        <rFont val="Arial"/>
        <family val="2"/>
      </rPr>
      <t>(zugehörig zu Mannschaft A)</t>
    </r>
  </si>
  <si>
    <r>
      <t xml:space="preserve">Anwesende Person 5
</t>
    </r>
    <r>
      <rPr>
        <sz val="8"/>
        <rFont val="Arial"/>
        <family val="2"/>
      </rPr>
      <t>(zugehörig zu Mannschaft A)</t>
    </r>
  </si>
  <si>
    <t>Bestätigung
lag vor</t>
  </si>
  <si>
    <t>Uhrzeit:</t>
  </si>
  <si>
    <r>
      <t xml:space="preserve">Anwesende Person 1
</t>
    </r>
    <r>
      <rPr>
        <sz val="8"/>
        <rFont val="Arial"/>
        <family val="2"/>
      </rPr>
      <t>(zugehörig zu Mannschaft B)</t>
    </r>
  </si>
  <si>
    <r>
      <t xml:space="preserve">Anwesende Person 2
</t>
    </r>
    <r>
      <rPr>
        <sz val="8"/>
        <rFont val="Arial"/>
        <family val="2"/>
      </rPr>
      <t>(zugehörig zu Mannschaft B)</t>
    </r>
  </si>
  <si>
    <r>
      <t xml:space="preserve">Anwesende Person 3
</t>
    </r>
    <r>
      <rPr>
        <sz val="8"/>
        <rFont val="Arial"/>
        <family val="2"/>
      </rPr>
      <t>(zugehörig zu Mannschaft B)</t>
    </r>
  </si>
  <si>
    <r>
      <t xml:space="preserve">Anwesende Person 4
</t>
    </r>
    <r>
      <rPr>
        <sz val="8"/>
        <rFont val="Arial"/>
        <family val="2"/>
      </rPr>
      <t>(zugehörig zu Mannschaft B)</t>
    </r>
  </si>
  <si>
    <r>
      <t xml:space="preserve">Anwesende Person 5
</t>
    </r>
    <r>
      <rPr>
        <sz val="8"/>
        <rFont val="Arial"/>
        <family val="2"/>
      </rPr>
      <t>(zugehörig zu Mannschaft B)</t>
    </r>
  </si>
  <si>
    <t>Team A/B</t>
  </si>
  <si>
    <t>Nr. auf Liste</t>
  </si>
  <si>
    <t>Anwesende Person 1
(zugehörig zu Mannschaft A)</t>
  </si>
  <si>
    <t>Trikot</t>
  </si>
  <si>
    <t>Adresse + PLZ + Ort</t>
  </si>
  <si>
    <t>Zuschauer</t>
  </si>
  <si>
    <t>Trikot-
Nr</t>
  </si>
  <si>
    <t>Teilnehmende am Spiel (X)</t>
  </si>
  <si>
    <t>TA ganz</t>
  </si>
  <si>
    <t>Vorname Nachname</t>
  </si>
  <si>
    <t>Team-Deligierter</t>
  </si>
  <si>
    <t>TA-Nr
 (letzten 3)</t>
  </si>
  <si>
    <t>Verein:</t>
  </si>
  <si>
    <t>Lizenz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</si>
</sst>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:mm;@"/>
  </numFmts>
  <fonts count="14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4"/>
      <name val="Arial"/>
      <family val="2"/>
    </font>
    <font>
      <sz val="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horizontal="center" wrapText="1"/>
    </xf>
    <xf numFmtId="0" fontId="11" fillId="2" borderId="0" xfId="0" applyFont="1" applyFill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quotePrefix="1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quotePrefix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textRotation="90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4" fontId="1" fillId="0" borderId="0" xfId="0" applyNumberFormat="1" applyFont="1"/>
    <xf numFmtId="4" fontId="0" fillId="0" borderId="0" xfId="0" applyNumberFormat="1"/>
    <xf numFmtId="0" fontId="0" fillId="0" borderId="0" xfId="0" quotePrefix="1" applyProtection="1">
      <protection locked="0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20" xfId="0" applyFont="1" applyBorder="1" applyAlignment="1" applyProtection="1">
      <alignment horizontal="center" shrinkToFit="1"/>
      <protection locked="0"/>
    </xf>
    <xf numFmtId="0" fontId="4" fillId="0" borderId="20" xfId="0" applyFont="1" applyBorder="1" applyAlignment="1" applyProtection="1">
      <alignment horizontal="left" shrinkToFit="1"/>
      <protection locked="0"/>
    </xf>
    <xf numFmtId="0" fontId="1" fillId="0" borderId="0" xfId="0" applyFont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 shrinkToFit="1"/>
      <protection locked="0"/>
    </xf>
    <xf numFmtId="0" fontId="1" fillId="0" borderId="1" xfId="0" applyFont="1" applyBorder="1" applyAlignment="1" applyProtection="1">
      <alignment horizontal="left" shrinkToFi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2" fillId="0" borderId="1" xfId="0" applyFont="1" applyBorder="1" applyAlignment="1" applyProtection="1">
      <alignment horizontal="left" shrinkToFit="1"/>
      <protection locked="0"/>
    </xf>
    <xf numFmtId="0" fontId="7" fillId="0" borderId="35" xfId="0" applyFont="1" applyBorder="1" applyAlignment="1">
      <alignment horizontal="left" vertical="top" wrapText="1" shrinkToFit="1"/>
    </xf>
    <xf numFmtId="0" fontId="7" fillId="0" borderId="5" xfId="0" applyFont="1" applyBorder="1" applyAlignment="1">
      <alignment horizontal="left" vertical="top" shrinkToFi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top" wrapText="1" shrinkToFit="1"/>
    </xf>
    <xf numFmtId="0" fontId="7" fillId="0" borderId="1" xfId="0" applyFont="1" applyBorder="1" applyAlignment="1">
      <alignment horizontal="left" vertical="top" shrinkToFit="1"/>
    </xf>
    <xf numFmtId="0" fontId="1" fillId="0" borderId="3" xfId="0" applyFont="1" applyBorder="1" applyAlignment="1">
      <alignment horizontal="left" vertical="top" shrinkToFit="1"/>
    </xf>
    <xf numFmtId="0" fontId="1" fillId="0" borderId="4" xfId="0" applyFont="1" applyBorder="1" applyAlignment="1">
      <alignment horizontal="left" vertical="top" shrinkToFit="1"/>
    </xf>
    <xf numFmtId="0" fontId="1" fillId="0" borderId="34" xfId="0" applyFont="1" applyBorder="1" applyAlignment="1">
      <alignment horizontal="left" vertical="top" shrinkToFit="1"/>
    </xf>
    <xf numFmtId="0" fontId="1" fillId="0" borderId="1" xfId="0" applyFont="1" applyBorder="1" applyAlignment="1">
      <alignment horizontal="left" vertical="top" shrinkToFi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 shrinkToFit="1"/>
      <protection locked="0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2" fillId="0" borderId="4" xfId="0" applyFont="1" applyBorder="1" applyAlignment="1" applyProtection="1">
      <alignment horizontal="left" shrinkToFit="1"/>
      <protection locked="0"/>
    </xf>
    <xf numFmtId="0" fontId="2" fillId="0" borderId="31" xfId="0" applyFont="1" applyBorder="1" applyAlignment="1" applyProtection="1">
      <alignment horizontal="left" shrinkToFit="1"/>
      <protection locked="0"/>
    </xf>
    <xf numFmtId="0" fontId="2" fillId="0" borderId="32" xfId="0" applyFont="1" applyBorder="1" applyAlignment="1" applyProtection="1">
      <alignment horizontal="left" shrinkToFit="1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7" fillId="0" borderId="8" xfId="0" applyFont="1" applyBorder="1" applyAlignment="1">
      <alignment horizontal="center" textRotation="90" wrapText="1"/>
    </xf>
    <xf numFmtId="0" fontId="7" fillId="0" borderId="6" xfId="0" applyFont="1" applyBorder="1" applyAlignment="1">
      <alignment horizontal="center" textRotation="90" wrapText="1"/>
    </xf>
    <xf numFmtId="0" fontId="7" fillId="0" borderId="19" xfId="0" applyFont="1" applyBorder="1" applyAlignment="1">
      <alignment horizontal="center" textRotation="90" wrapText="1"/>
    </xf>
    <xf numFmtId="0" fontId="7" fillId="0" borderId="18" xfId="0" applyFont="1" applyBorder="1" applyAlignment="1">
      <alignment horizontal="center" textRotation="90" wrapText="1"/>
    </xf>
    <xf numFmtId="0" fontId="7" fillId="0" borderId="0" xfId="0" applyFont="1" applyAlignment="1">
      <alignment horizontal="center" textRotation="90" wrapText="1"/>
    </xf>
    <xf numFmtId="0" fontId="7" fillId="0" borderId="22" xfId="0" applyFont="1" applyBorder="1" applyAlignment="1">
      <alignment horizontal="center" textRotation="90" wrapText="1"/>
    </xf>
    <xf numFmtId="0" fontId="7" fillId="0" borderId="24" xfId="0" applyFont="1" applyBorder="1" applyAlignment="1">
      <alignment horizontal="center" textRotation="90" wrapText="1"/>
    </xf>
    <xf numFmtId="0" fontId="7" fillId="0" borderId="20" xfId="0" applyFont="1" applyBorder="1" applyAlignment="1">
      <alignment horizontal="center" textRotation="90" wrapText="1"/>
    </xf>
    <xf numFmtId="0" fontId="7" fillId="0" borderId="21" xfId="0" applyFont="1" applyBorder="1" applyAlignment="1">
      <alignment horizontal="center" textRotation="90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13" fillId="0" borderId="5" xfId="0" applyNumberFormat="1" applyFont="1" applyBorder="1" applyAlignment="1" applyProtection="1">
      <alignment horizontal="center" shrinkToFit="1"/>
      <protection locked="0"/>
    </xf>
    <xf numFmtId="4" fontId="13" fillId="0" borderId="33" xfId="0" applyNumberFormat="1" applyFont="1" applyBorder="1" applyAlignment="1" applyProtection="1">
      <alignment horizontal="center" shrinkToFit="1"/>
      <protection locked="0"/>
    </xf>
    <xf numFmtId="4" fontId="13" fillId="0" borderId="2" xfId="0" applyNumberFormat="1" applyFont="1" applyBorder="1" applyAlignment="1">
      <alignment horizontal="left" shrinkToFit="1"/>
    </xf>
    <xf numFmtId="4" fontId="13" fillId="0" borderId="13" xfId="0" applyNumberFormat="1" applyFont="1" applyBorder="1" applyAlignment="1">
      <alignment horizontal="left" shrinkToFit="1"/>
    </xf>
    <xf numFmtId="4" fontId="13" fillId="0" borderId="14" xfId="0" applyNumberFormat="1" applyFont="1" applyBorder="1" applyAlignment="1">
      <alignment horizontal="left" shrinkToFit="1"/>
    </xf>
    <xf numFmtId="4" fontId="13" fillId="0" borderId="2" xfId="0" applyNumberFormat="1" applyFont="1" applyBorder="1" applyAlignment="1" applyProtection="1">
      <alignment horizontal="left" shrinkToFit="1"/>
      <protection locked="0"/>
    </xf>
    <xf numFmtId="4" fontId="13" fillId="0" borderId="13" xfId="0" applyNumberFormat="1" applyFont="1" applyBorder="1" applyAlignment="1" applyProtection="1">
      <alignment horizontal="left" shrinkToFit="1"/>
      <protection locked="0"/>
    </xf>
    <xf numFmtId="4" fontId="13" fillId="0" borderId="14" xfId="0" applyNumberFormat="1" applyFont="1" applyBorder="1" applyAlignment="1" applyProtection="1">
      <alignment horizontal="left" shrinkToFit="1"/>
      <protection locked="0"/>
    </xf>
    <xf numFmtId="4" fontId="13" fillId="0" borderId="40" xfId="0" applyNumberFormat="1" applyFont="1" applyBorder="1" applyAlignment="1" applyProtection="1">
      <alignment horizontal="left" shrinkToFit="1"/>
      <protection locked="0"/>
    </xf>
    <xf numFmtId="4" fontId="13" fillId="0" borderId="0" xfId="0" applyNumberFormat="1" applyFont="1" applyAlignment="1" applyProtection="1">
      <alignment horizontal="left" shrinkToFit="1"/>
      <protection locked="0"/>
    </xf>
    <xf numFmtId="4" fontId="13" fillId="0" borderId="41" xfId="0" applyNumberFormat="1" applyFont="1" applyBorder="1" applyAlignment="1" applyProtection="1">
      <alignment horizontal="left" shrinkToFit="1"/>
      <protection locked="0"/>
    </xf>
    <xf numFmtId="4" fontId="13" fillId="0" borderId="4" xfId="0" applyNumberFormat="1" applyFont="1" applyBorder="1" applyAlignment="1" applyProtection="1">
      <alignment horizontal="center" shrinkToFit="1"/>
      <protection locked="0"/>
    </xf>
    <xf numFmtId="4" fontId="13" fillId="0" borderId="31" xfId="0" applyNumberFormat="1" applyFont="1" applyBorder="1" applyAlignment="1" applyProtection="1">
      <alignment horizontal="center" shrinkToFit="1"/>
      <protection locked="0"/>
    </xf>
    <xf numFmtId="4" fontId="1" fillId="0" borderId="2" xfId="0" applyNumberFormat="1" applyFont="1" applyBorder="1" applyAlignment="1">
      <alignment horizontal="center" shrinkToFit="1"/>
    </xf>
    <xf numFmtId="4" fontId="1" fillId="0" borderId="13" xfId="0" applyNumberFormat="1" applyFont="1" applyBorder="1" applyAlignment="1">
      <alignment horizontal="center" shrinkToFit="1"/>
    </xf>
    <xf numFmtId="4" fontId="1" fillId="0" borderId="37" xfId="0" applyNumberFormat="1" applyFont="1" applyBorder="1" applyAlignment="1">
      <alignment horizontal="center" shrinkToFit="1"/>
    </xf>
    <xf numFmtId="4" fontId="1" fillId="0" borderId="2" xfId="0" applyNumberFormat="1" applyFont="1" applyBorder="1" applyAlignment="1" applyProtection="1">
      <alignment horizontal="center" shrinkToFit="1"/>
      <protection locked="0"/>
    </xf>
    <xf numFmtId="4" fontId="1" fillId="0" borderId="13" xfId="0" applyNumberFormat="1" applyFont="1" applyBorder="1" applyAlignment="1" applyProtection="1">
      <alignment horizontal="center" shrinkToFit="1"/>
      <protection locked="0"/>
    </xf>
    <xf numFmtId="4" fontId="1" fillId="0" borderId="37" xfId="0" applyNumberFormat="1" applyFont="1" applyBorder="1" applyAlignment="1" applyProtection="1">
      <alignment horizontal="center" shrinkToFit="1"/>
      <protection locked="0"/>
    </xf>
    <xf numFmtId="4" fontId="1" fillId="0" borderId="44" xfId="0" applyNumberFormat="1" applyFont="1" applyBorder="1" applyAlignment="1" applyProtection="1">
      <alignment horizontal="center" shrinkToFit="1"/>
      <protection locked="0"/>
    </xf>
    <xf numFmtId="4" fontId="1" fillId="0" borderId="45" xfId="0" applyNumberFormat="1" applyFont="1" applyBorder="1" applyAlignment="1" applyProtection="1">
      <alignment horizontal="center" shrinkToFit="1"/>
      <protection locked="0"/>
    </xf>
    <xf numFmtId="4" fontId="1" fillId="0" borderId="47" xfId="0" applyNumberFormat="1" applyFont="1" applyBorder="1" applyAlignment="1" applyProtection="1">
      <alignment horizontal="center" shrinkToFit="1"/>
      <protection locked="0"/>
    </xf>
    <xf numFmtId="4" fontId="13" fillId="0" borderId="6" xfId="0" applyNumberFormat="1" applyFont="1" applyBorder="1" applyAlignment="1">
      <alignment horizontal="center" shrinkToFit="1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4" fontId="1" fillId="0" borderId="35" xfId="0" applyNumberFormat="1" applyFont="1" applyBorder="1" applyAlignment="1">
      <alignment horizontal="left" vertical="center" shrinkToFit="1"/>
    </xf>
    <xf numFmtId="4" fontId="1" fillId="0" borderId="5" xfId="0" applyNumberFormat="1" applyFont="1" applyBorder="1" applyAlignment="1">
      <alignment horizontal="left" vertical="center" shrinkToFit="1"/>
    </xf>
    <xf numFmtId="4" fontId="1" fillId="0" borderId="3" xfId="0" applyNumberFormat="1" applyFont="1" applyBorder="1" applyAlignment="1">
      <alignment horizontal="left" vertical="center" shrinkToFit="1"/>
    </xf>
    <xf numFmtId="4" fontId="1" fillId="0" borderId="4" xfId="0" applyNumberFormat="1" applyFont="1" applyBorder="1" applyAlignment="1">
      <alignment horizontal="left" vertical="center" shrinkToFit="1"/>
    </xf>
    <xf numFmtId="4" fontId="1" fillId="0" borderId="34" xfId="0" applyNumberFormat="1" applyFont="1" applyBorder="1" applyAlignment="1">
      <alignment horizontal="left" vertical="center" shrinkToFit="1"/>
    </xf>
    <xf numFmtId="4" fontId="1" fillId="0" borderId="1" xfId="0" applyNumberFormat="1" applyFont="1" applyBorder="1" applyAlignment="1">
      <alignment horizontal="left" vertical="center" shrinkToFit="1"/>
    </xf>
    <xf numFmtId="4" fontId="13" fillId="0" borderId="44" xfId="0" applyNumberFormat="1" applyFont="1" applyBorder="1" applyAlignment="1" applyProtection="1">
      <alignment horizontal="center" shrinkToFit="1"/>
      <protection locked="0"/>
    </xf>
    <xf numFmtId="4" fontId="13" fillId="0" borderId="45" xfId="0" applyNumberFormat="1" applyFont="1" applyBorder="1" applyAlignment="1" applyProtection="1">
      <alignment horizontal="center" shrinkToFit="1"/>
      <protection locked="0"/>
    </xf>
    <xf numFmtId="4" fontId="1" fillId="0" borderId="5" xfId="0" applyNumberFormat="1" applyFont="1" applyBorder="1" applyAlignment="1">
      <alignment horizontal="left" shrinkToFit="1"/>
    </xf>
    <xf numFmtId="4" fontId="13" fillId="0" borderId="38" xfId="0" applyNumberFormat="1" applyFont="1" applyBorder="1" applyAlignment="1" applyProtection="1">
      <alignment horizontal="center" shrinkToFit="1"/>
      <protection locked="0"/>
    </xf>
    <xf numFmtId="4" fontId="13" fillId="0" borderId="6" xfId="0" applyNumberFormat="1" applyFont="1" applyBorder="1" applyAlignment="1" applyProtection="1">
      <alignment horizontal="center" shrinkToFit="1"/>
      <protection locked="0"/>
    </xf>
    <xf numFmtId="4" fontId="1" fillId="0" borderId="4" xfId="0" applyNumberFormat="1" applyFont="1" applyBorder="1" applyAlignment="1">
      <alignment horizontal="left" shrinkToFit="1"/>
    </xf>
    <xf numFmtId="4" fontId="13" fillId="0" borderId="7" xfId="0" applyNumberFormat="1" applyFont="1" applyBorder="1" applyAlignment="1" applyProtection="1">
      <alignment horizontal="center" shrinkToFit="1"/>
      <protection locked="0"/>
    </xf>
    <xf numFmtId="4" fontId="13" fillId="0" borderId="16" xfId="0" applyNumberFormat="1" applyFont="1" applyBorder="1" applyAlignment="1" applyProtection="1">
      <alignment horizontal="center" shrinkToFit="1"/>
      <protection locked="0"/>
    </xf>
    <xf numFmtId="4" fontId="1" fillId="0" borderId="8" xfId="0" applyNumberFormat="1" applyFont="1" applyBorder="1" applyAlignment="1">
      <alignment horizontal="left" shrinkToFit="1"/>
    </xf>
    <xf numFmtId="4" fontId="1" fillId="0" borderId="6" xfId="0" applyNumberFormat="1" applyFont="1" applyBorder="1" applyAlignment="1">
      <alignment horizontal="left" shrinkToFit="1"/>
    </xf>
    <xf numFmtId="4" fontId="1" fillId="0" borderId="46" xfId="0" applyNumberFormat="1" applyFont="1" applyBorder="1" applyAlignment="1">
      <alignment horizontal="left" vertical="top"/>
    </xf>
    <xf numFmtId="4" fontId="1" fillId="0" borderId="45" xfId="0" applyNumberFormat="1" applyFont="1" applyBorder="1" applyAlignment="1">
      <alignment horizontal="left" vertical="top"/>
    </xf>
    <xf numFmtId="4" fontId="1" fillId="0" borderId="48" xfId="0" applyNumberFormat="1" applyFont="1" applyBorder="1" applyAlignment="1">
      <alignment horizontal="left" vertical="top"/>
    </xf>
    <xf numFmtId="4" fontId="1" fillId="0" borderId="12" xfId="0" applyNumberFormat="1" applyFont="1" applyBorder="1" applyAlignment="1">
      <alignment horizontal="left" vertical="top"/>
    </xf>
    <xf numFmtId="4" fontId="1" fillId="0" borderId="13" xfId="0" applyNumberFormat="1" applyFont="1" applyBorder="1" applyAlignment="1">
      <alignment horizontal="left" vertical="top"/>
    </xf>
    <xf numFmtId="4" fontId="1" fillId="0" borderId="14" xfId="0" applyNumberFormat="1" applyFont="1" applyBorder="1" applyAlignment="1">
      <alignment horizontal="left" vertical="top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4" fontId="1" fillId="0" borderId="9" xfId="0" applyNumberFormat="1" applyFont="1" applyBorder="1" applyAlignment="1">
      <alignment horizontal="left" vertical="top"/>
    </xf>
    <xf numFmtId="4" fontId="1" fillId="0" borderId="10" xfId="0" applyNumberFormat="1" applyFont="1" applyBorder="1" applyAlignment="1">
      <alignment horizontal="left" vertical="top"/>
    </xf>
    <xf numFmtId="4" fontId="1" fillId="0" borderId="11" xfId="0" applyNumberFormat="1" applyFont="1" applyBorder="1" applyAlignment="1">
      <alignment horizontal="left" vertical="top"/>
    </xf>
    <xf numFmtId="4" fontId="4" fillId="0" borderId="0" xfId="0" applyNumberFormat="1" applyFont="1" applyAlignment="1">
      <alignment horizontal="center" shrinkToFit="1"/>
    </xf>
    <xf numFmtId="4" fontId="4" fillId="0" borderId="20" xfId="0" applyNumberFormat="1" applyFont="1" applyBorder="1" applyAlignment="1" applyProtection="1">
      <alignment horizontal="left" shrinkToFit="1"/>
      <protection locked="0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39" xfId="0" applyNumberFormat="1" applyFont="1" applyBorder="1" applyAlignment="1">
      <alignment horizontal="center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4" fontId="10" fillId="0" borderId="43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1" xfId="0" applyFont="1" applyBorder="1" applyAlignment="1">
      <alignment horizontal="center"/>
    </xf>
    <xf numFmtId="4" fontId="1" fillId="0" borderId="0" xfId="0" applyNumberFormat="1" applyFont="1" applyAlignment="1">
      <alignment horizontal="left"/>
    </xf>
    <xf numFmtId="4" fontId="4" fillId="0" borderId="20" xfId="0" applyNumberFormat="1" applyFont="1" applyBorder="1" applyAlignment="1" applyProtection="1">
      <alignment horizontal="center" shrinkToFit="1"/>
      <protection locked="0"/>
    </xf>
    <xf numFmtId="4" fontId="5" fillId="0" borderId="38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39" xfId="0" applyNumberFormat="1" applyFont="1" applyBorder="1" applyAlignment="1">
      <alignment horizontal="center" vertical="center"/>
    </xf>
    <xf numFmtId="4" fontId="5" fillId="0" borderId="42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/>
    </xf>
    <xf numFmtId="4" fontId="13" fillId="0" borderId="40" xfId="0" applyNumberFormat="1" applyFont="1" applyBorder="1" applyAlignment="1">
      <alignment horizontal="left" shrinkToFit="1"/>
    </xf>
    <xf numFmtId="4" fontId="13" fillId="0" borderId="0" xfId="0" applyNumberFormat="1" applyFont="1" applyAlignment="1">
      <alignment horizontal="left" shrinkToFit="1"/>
    </xf>
    <xf numFmtId="4" fontId="13" fillId="0" borderId="41" xfId="0" applyNumberFormat="1" applyFont="1" applyBorder="1" applyAlignment="1">
      <alignment horizontal="left" shrinkToFit="1"/>
    </xf>
    <xf numFmtId="4" fontId="10" fillId="0" borderId="25" xfId="0" applyNumberFormat="1" applyFon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center" vertical="center" wrapText="1"/>
    </xf>
    <xf numFmtId="4" fontId="10" fillId="0" borderId="2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shrinkToFit="1"/>
    </xf>
    <xf numFmtId="4" fontId="1" fillId="0" borderId="10" xfId="0" applyNumberFormat="1" applyFont="1" applyBorder="1" applyAlignment="1">
      <alignment horizontal="center" shrinkToFit="1"/>
    </xf>
    <xf numFmtId="4" fontId="1" fillId="0" borderId="36" xfId="0" applyNumberFormat="1" applyFont="1" applyBorder="1" applyAlignment="1">
      <alignment horizontal="center" shrinkToFit="1"/>
    </xf>
    <xf numFmtId="4" fontId="1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4" fontId="4" fillId="0" borderId="20" xfId="0" applyNumberFormat="1" applyFont="1" applyBorder="1" applyAlignment="1" applyProtection="1">
      <alignment horizontal="center" shrinkToFit="1"/>
      <protection locked="0"/>
    </xf>
    <xf numFmtId="165" fontId="4" fillId="0" borderId="20" xfId="0" applyNumberFormat="1" applyFont="1" applyBorder="1" applyAlignment="1" applyProtection="1">
      <alignment horizontal="center" shrinkToFit="1"/>
      <protection locked="0"/>
    </xf>
    <xf numFmtId="0" fontId="11" fillId="0" borderId="0" xfId="0" applyFont="1" applyFill="1"/>
    <xf numFmtId="164" fontId="11" fillId="0" borderId="0" xfId="0" applyNumberFormat="1" applyFont="1" applyFill="1"/>
    <xf numFmtId="0" fontId="0" fillId="0" borderId="0" xfId="0" applyFill="1"/>
    <xf numFmtId="164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</xdr:rowOff>
    </xdr:from>
    <xdr:to>
      <xdr:col>4</xdr:col>
      <xdr:colOff>69489</xdr:colOff>
      <xdr:row>2</xdr:row>
      <xdr:rowOff>155775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F7FFB69-3DDF-42BB-8698-85102FCF90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11" b="-499"/>
        <a:stretch/>
      </xdr:blipFill>
      <xdr:spPr>
        <a:xfrm>
          <a:off x="28575" y="9525"/>
          <a:ext cx="326664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16</xdr:col>
      <xdr:colOff>9525</xdr:colOff>
      <xdr:row>2</xdr:row>
      <xdr:rowOff>32784</xdr:rowOff>
    </xdr:to>
    <xdr:pic>
      <xdr:nvPicPr>
        <xdr:cNvPr id="4" name="Grafik 3" descr="https://bvsh.de/images/storyicons/bvsh_small.jpg">
          <a:extLst>
            <a:ext uri="{FF2B5EF4-FFF2-40B4-BE49-F238E27FC236}">
              <a16:creationId xmlns:a16="http://schemas.microsoft.com/office/drawing/2014/main" id="{F694A12D-2266-492A-9CD2-37D2F2732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400175" cy="423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baseColWidth="10" defaultColWidth="11.453125" defaultRowHeight="12.5" x14ac:dyDescent="0.25"/>
  <cols>
    <col min="1" max="10" width="9.1796875" style="9" customWidth="1"/>
    <col min="11" max="11" width="7" style="4" hidden="1" customWidth="1"/>
    <col min="12" max="13" width="18.81640625" style="197" customWidth="1"/>
    <col min="14" max="14" width="13.7265625" style="198" bestFit="1" customWidth="1"/>
    <col min="15" max="15" width="6" style="197" bestFit="1" customWidth="1"/>
    <col min="16" max="16" width="6" style="5" hidden="1" customWidth="1"/>
    <col min="17" max="17" width="8.7265625" bestFit="1" customWidth="1"/>
    <col min="18" max="18" width="16.81640625" customWidth="1"/>
    <col min="19" max="19" width="4" hidden="1" customWidth="1"/>
    <col min="20" max="20" width="9.1796875" hidden="1" customWidth="1"/>
    <col min="21" max="255" width="9.1796875" customWidth="1"/>
  </cols>
  <sheetData>
    <row r="1" spans="1:20" ht="31" x14ac:dyDescent="0.3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" t="s">
        <v>58</v>
      </c>
      <c r="L1" s="195" t="s">
        <v>1</v>
      </c>
      <c r="M1" s="195" t="s">
        <v>0</v>
      </c>
      <c r="N1" s="196" t="s">
        <v>11</v>
      </c>
      <c r="O1" s="195" t="s">
        <v>12</v>
      </c>
      <c r="P1" s="2" t="s">
        <v>65</v>
      </c>
      <c r="Q1" s="21" t="s">
        <v>63</v>
      </c>
      <c r="R1" s="21" t="s">
        <v>64</v>
      </c>
      <c r="S1" s="3"/>
    </row>
    <row r="2" spans="1:20" x14ac:dyDescent="0.25">
      <c r="A2" s="10"/>
      <c r="B2" s="10"/>
      <c r="C2" s="11"/>
      <c r="H2" s="11"/>
      <c r="J2" s="9" t="s">
        <v>10</v>
      </c>
      <c r="K2" s="4" t="str">
        <f t="shared" ref="K2:K33" si="0">IF(R2="X",RANK(S2,$S:$S,1),"")</f>
        <v/>
      </c>
      <c r="L2" s="197" t="str">
        <f>IF(A2="","",B2)</f>
        <v/>
      </c>
      <c r="M2" s="197" t="str">
        <f>IF(A2="","",A2)</f>
        <v/>
      </c>
      <c r="N2" s="198" t="str">
        <f>IF(A2="","",DATE(MID(C2,5,2),MID(C2,3,2),MID(C2,1,2)))</f>
        <v/>
      </c>
      <c r="O2" s="197" t="str">
        <f>IF(A2="","",MID(C2,7,3))</f>
        <v/>
      </c>
      <c r="P2" s="5" t="str">
        <f>IF(C2="","","XXXXXX"&amp;RIGHT(C2,3))</f>
        <v/>
      </c>
      <c r="Q2" s="12"/>
      <c r="R2" s="13"/>
      <c r="S2" t="str">
        <f>IF(R2="","",IF(AND(Q2=0,R2="X"),T2,Q2))</f>
        <v/>
      </c>
      <c r="T2" s="7">
        <v>0.01</v>
      </c>
    </row>
    <row r="3" spans="1:20" x14ac:dyDescent="0.25">
      <c r="A3" s="10"/>
      <c r="B3" s="10"/>
      <c r="C3" s="24"/>
      <c r="K3" s="4" t="str">
        <f t="shared" si="0"/>
        <v/>
      </c>
      <c r="L3" s="197" t="str">
        <f t="shared" ref="L3:L18" si="1">IF(A3="","",B3)</f>
        <v/>
      </c>
      <c r="M3" s="197" t="str">
        <f t="shared" ref="M3:M18" si="2">IF(A3="","",A3)</f>
        <v/>
      </c>
      <c r="N3" s="198" t="str">
        <f t="shared" ref="N3:N18" si="3">IF(A3="","",DATE(MID(C3,5,2),MID(C3,3,2),MID(C3,1,2)))</f>
        <v/>
      </c>
      <c r="O3" s="197" t="str">
        <f t="shared" ref="O3:O18" si="4">IF(A3="","",MID(C3,7,3))</f>
        <v/>
      </c>
      <c r="P3" s="5" t="str">
        <f t="shared" ref="P3:P58" si="5">IF(C3="","","XXXXXX"&amp;RIGHT(C3,3))</f>
        <v/>
      </c>
      <c r="Q3" s="12"/>
      <c r="R3" s="13"/>
      <c r="S3" t="str">
        <f t="shared" ref="S3:S66" si="6">IF(R3="","",IF(AND(Q3=0,R3="X"),T3,Q3))</f>
        <v/>
      </c>
      <c r="T3" s="7">
        <v>0.02</v>
      </c>
    </row>
    <row r="4" spans="1:20" x14ac:dyDescent="0.25">
      <c r="A4" s="10"/>
      <c r="B4" s="10"/>
      <c r="K4" s="4" t="str">
        <f t="shared" si="0"/>
        <v/>
      </c>
      <c r="L4" s="197" t="str">
        <f t="shared" si="1"/>
        <v/>
      </c>
      <c r="M4" s="197" t="str">
        <f t="shared" si="2"/>
        <v/>
      </c>
      <c r="N4" s="198" t="str">
        <f t="shared" si="3"/>
        <v/>
      </c>
      <c r="O4" s="197" t="str">
        <f t="shared" si="4"/>
        <v/>
      </c>
      <c r="P4" s="5" t="str">
        <f t="shared" si="5"/>
        <v/>
      </c>
      <c r="Q4" s="12"/>
      <c r="R4" s="13"/>
      <c r="S4" t="str">
        <f t="shared" si="6"/>
        <v/>
      </c>
      <c r="T4" s="7">
        <v>0.03</v>
      </c>
    </row>
    <row r="5" spans="1:20" x14ac:dyDescent="0.25">
      <c r="A5" s="10"/>
      <c r="B5" s="10"/>
      <c r="K5" s="4" t="str">
        <f t="shared" si="0"/>
        <v/>
      </c>
      <c r="L5" s="197" t="str">
        <f t="shared" si="1"/>
        <v/>
      </c>
      <c r="M5" s="197" t="str">
        <f t="shared" si="2"/>
        <v/>
      </c>
      <c r="N5" s="198" t="str">
        <f t="shared" si="3"/>
        <v/>
      </c>
      <c r="O5" s="197" t="str">
        <f t="shared" si="4"/>
        <v/>
      </c>
      <c r="P5" s="5" t="str">
        <f t="shared" si="5"/>
        <v/>
      </c>
      <c r="Q5" s="12"/>
      <c r="R5" s="13"/>
      <c r="S5" t="str">
        <f t="shared" si="6"/>
        <v/>
      </c>
      <c r="T5" s="7">
        <v>0.04</v>
      </c>
    </row>
    <row r="6" spans="1:20" x14ac:dyDescent="0.25">
      <c r="A6" s="10"/>
      <c r="B6" s="10"/>
      <c r="K6" s="4" t="str">
        <f t="shared" si="0"/>
        <v/>
      </c>
      <c r="L6" s="197" t="str">
        <f t="shared" si="1"/>
        <v/>
      </c>
      <c r="M6" s="197" t="str">
        <f t="shared" si="2"/>
        <v/>
      </c>
      <c r="N6" s="198" t="str">
        <f t="shared" si="3"/>
        <v/>
      </c>
      <c r="O6" s="197" t="str">
        <f t="shared" si="4"/>
        <v/>
      </c>
      <c r="P6" s="5" t="str">
        <f t="shared" si="5"/>
        <v/>
      </c>
      <c r="Q6" s="12"/>
      <c r="R6" s="13"/>
      <c r="S6" t="str">
        <f t="shared" si="6"/>
        <v/>
      </c>
      <c r="T6" s="7">
        <v>0.05</v>
      </c>
    </row>
    <row r="7" spans="1:20" x14ac:dyDescent="0.25">
      <c r="A7" s="10"/>
      <c r="B7" s="10"/>
      <c r="K7" s="4" t="str">
        <f t="shared" si="0"/>
        <v/>
      </c>
      <c r="L7" s="197" t="str">
        <f t="shared" si="1"/>
        <v/>
      </c>
      <c r="M7" s="197" t="str">
        <f t="shared" si="2"/>
        <v/>
      </c>
      <c r="N7" s="198" t="str">
        <f t="shared" si="3"/>
        <v/>
      </c>
      <c r="O7" s="197" t="str">
        <f t="shared" si="4"/>
        <v/>
      </c>
      <c r="P7" s="5" t="str">
        <f t="shared" si="5"/>
        <v/>
      </c>
      <c r="Q7" s="12"/>
      <c r="R7" s="13"/>
      <c r="S7" t="str">
        <f t="shared" si="6"/>
        <v/>
      </c>
      <c r="T7" s="7">
        <v>0.06</v>
      </c>
    </row>
    <row r="8" spans="1:20" x14ac:dyDescent="0.25">
      <c r="A8" s="10"/>
      <c r="B8" s="10"/>
      <c r="K8" s="4" t="str">
        <f t="shared" si="0"/>
        <v/>
      </c>
      <c r="L8" s="197" t="str">
        <f t="shared" si="1"/>
        <v/>
      </c>
      <c r="M8" s="197" t="str">
        <f t="shared" si="2"/>
        <v/>
      </c>
      <c r="N8" s="198" t="str">
        <f t="shared" si="3"/>
        <v/>
      </c>
      <c r="O8" s="197" t="str">
        <f t="shared" si="4"/>
        <v/>
      </c>
      <c r="P8" s="5" t="str">
        <f t="shared" si="5"/>
        <v/>
      </c>
      <c r="Q8" s="12"/>
      <c r="R8" s="13"/>
      <c r="S8" t="str">
        <f t="shared" si="6"/>
        <v/>
      </c>
      <c r="T8" s="7">
        <v>7.0000000000000007E-2</v>
      </c>
    </row>
    <row r="9" spans="1:20" x14ac:dyDescent="0.25">
      <c r="A9" s="10"/>
      <c r="B9" s="10"/>
      <c r="K9" s="4" t="str">
        <f t="shared" si="0"/>
        <v/>
      </c>
      <c r="L9" s="197" t="str">
        <f t="shared" si="1"/>
        <v/>
      </c>
      <c r="M9" s="197" t="str">
        <f t="shared" si="2"/>
        <v/>
      </c>
      <c r="N9" s="198" t="str">
        <f t="shared" si="3"/>
        <v/>
      </c>
      <c r="O9" s="197" t="str">
        <f t="shared" si="4"/>
        <v/>
      </c>
      <c r="P9" s="5" t="str">
        <f t="shared" si="5"/>
        <v/>
      </c>
      <c r="Q9" s="12"/>
      <c r="R9" s="13"/>
      <c r="S9" t="str">
        <f t="shared" si="6"/>
        <v/>
      </c>
      <c r="T9" s="7">
        <v>0.08</v>
      </c>
    </row>
    <row r="10" spans="1:20" x14ac:dyDescent="0.25">
      <c r="A10" s="10"/>
      <c r="B10" s="10"/>
      <c r="K10" s="4" t="str">
        <f t="shared" si="0"/>
        <v/>
      </c>
      <c r="L10" s="197" t="str">
        <f t="shared" si="1"/>
        <v/>
      </c>
      <c r="M10" s="197" t="str">
        <f t="shared" si="2"/>
        <v/>
      </c>
      <c r="N10" s="198" t="str">
        <f t="shared" si="3"/>
        <v/>
      </c>
      <c r="O10" s="197" t="str">
        <f t="shared" si="4"/>
        <v/>
      </c>
      <c r="P10" s="5" t="str">
        <f t="shared" si="5"/>
        <v/>
      </c>
      <c r="Q10" s="12"/>
      <c r="R10" s="13"/>
      <c r="S10" t="str">
        <f t="shared" si="6"/>
        <v/>
      </c>
      <c r="T10" s="7">
        <v>0.09</v>
      </c>
    </row>
    <row r="11" spans="1:20" x14ac:dyDescent="0.25">
      <c r="A11" s="10"/>
      <c r="B11" s="10"/>
      <c r="K11" s="4" t="str">
        <f t="shared" si="0"/>
        <v/>
      </c>
      <c r="L11" s="197" t="str">
        <f t="shared" si="1"/>
        <v/>
      </c>
      <c r="M11" s="197" t="str">
        <f t="shared" si="2"/>
        <v/>
      </c>
      <c r="N11" s="198" t="str">
        <f t="shared" si="3"/>
        <v/>
      </c>
      <c r="O11" s="197" t="str">
        <f t="shared" si="4"/>
        <v/>
      </c>
      <c r="P11" s="5" t="str">
        <f t="shared" si="5"/>
        <v/>
      </c>
      <c r="Q11" s="12"/>
      <c r="R11" s="13"/>
      <c r="S11" t="str">
        <f t="shared" si="6"/>
        <v/>
      </c>
      <c r="T11" s="7">
        <v>0.1</v>
      </c>
    </row>
    <row r="12" spans="1:20" x14ac:dyDescent="0.25">
      <c r="A12" s="10"/>
      <c r="B12" s="10"/>
      <c r="K12" s="4" t="str">
        <f t="shared" si="0"/>
        <v/>
      </c>
      <c r="L12" s="197" t="str">
        <f t="shared" si="1"/>
        <v/>
      </c>
      <c r="M12" s="197" t="str">
        <f t="shared" si="2"/>
        <v/>
      </c>
      <c r="N12" s="198" t="str">
        <f t="shared" si="3"/>
        <v/>
      </c>
      <c r="O12" s="197" t="str">
        <f t="shared" si="4"/>
        <v/>
      </c>
      <c r="P12" s="5" t="str">
        <f t="shared" si="5"/>
        <v/>
      </c>
      <c r="Q12" s="12"/>
      <c r="R12" s="13"/>
      <c r="S12" t="str">
        <f t="shared" si="6"/>
        <v/>
      </c>
      <c r="T12" s="7">
        <v>0.11</v>
      </c>
    </row>
    <row r="13" spans="1:20" x14ac:dyDescent="0.25">
      <c r="A13" s="10"/>
      <c r="B13" s="10"/>
      <c r="K13" s="4" t="str">
        <f t="shared" si="0"/>
        <v/>
      </c>
      <c r="L13" s="197" t="str">
        <f t="shared" si="1"/>
        <v/>
      </c>
      <c r="M13" s="197" t="str">
        <f t="shared" si="2"/>
        <v/>
      </c>
      <c r="N13" s="198" t="str">
        <f t="shared" si="3"/>
        <v/>
      </c>
      <c r="O13" s="197" t="str">
        <f t="shared" si="4"/>
        <v/>
      </c>
      <c r="P13" s="5" t="str">
        <f t="shared" si="5"/>
        <v/>
      </c>
      <c r="Q13" s="12"/>
      <c r="R13" s="13"/>
      <c r="S13" t="str">
        <f t="shared" si="6"/>
        <v/>
      </c>
      <c r="T13" s="7">
        <v>0.12</v>
      </c>
    </row>
    <row r="14" spans="1:20" x14ac:dyDescent="0.25">
      <c r="A14" s="10"/>
      <c r="B14" s="10"/>
      <c r="K14" s="4" t="str">
        <f t="shared" si="0"/>
        <v/>
      </c>
      <c r="L14" s="197" t="str">
        <f t="shared" si="1"/>
        <v/>
      </c>
      <c r="M14" s="197" t="str">
        <f t="shared" si="2"/>
        <v/>
      </c>
      <c r="N14" s="198" t="str">
        <f t="shared" si="3"/>
        <v/>
      </c>
      <c r="O14" s="197" t="str">
        <f t="shared" si="4"/>
        <v/>
      </c>
      <c r="P14" s="5" t="str">
        <f t="shared" si="5"/>
        <v/>
      </c>
      <c r="Q14" s="12"/>
      <c r="R14" s="13"/>
      <c r="S14" t="str">
        <f t="shared" si="6"/>
        <v/>
      </c>
      <c r="T14" s="7">
        <v>0.13</v>
      </c>
    </row>
    <row r="15" spans="1:20" x14ac:dyDescent="0.25">
      <c r="A15" s="10"/>
      <c r="B15" s="10"/>
      <c r="K15" s="4" t="str">
        <f t="shared" si="0"/>
        <v/>
      </c>
      <c r="L15" s="197" t="str">
        <f t="shared" si="1"/>
        <v/>
      </c>
      <c r="M15" s="197" t="str">
        <f t="shared" si="2"/>
        <v/>
      </c>
      <c r="N15" s="198" t="str">
        <f t="shared" si="3"/>
        <v/>
      </c>
      <c r="O15" s="197" t="str">
        <f t="shared" si="4"/>
        <v/>
      </c>
      <c r="P15" s="5" t="str">
        <f t="shared" si="5"/>
        <v/>
      </c>
      <c r="Q15" s="12"/>
      <c r="R15" s="13"/>
      <c r="S15" t="str">
        <f t="shared" si="6"/>
        <v/>
      </c>
      <c r="T15" s="7">
        <v>0.14000000000000001</v>
      </c>
    </row>
    <row r="16" spans="1:20" x14ac:dyDescent="0.25">
      <c r="A16" s="10"/>
      <c r="B16" s="10"/>
      <c r="K16" s="4" t="str">
        <f t="shared" si="0"/>
        <v/>
      </c>
      <c r="L16" s="197" t="str">
        <f t="shared" si="1"/>
        <v/>
      </c>
      <c r="M16" s="197" t="str">
        <f t="shared" si="2"/>
        <v/>
      </c>
      <c r="N16" s="198" t="str">
        <f t="shared" si="3"/>
        <v/>
      </c>
      <c r="O16" s="197" t="str">
        <f t="shared" si="4"/>
        <v/>
      </c>
      <c r="P16" s="5" t="str">
        <f t="shared" si="5"/>
        <v/>
      </c>
      <c r="Q16" s="12"/>
      <c r="R16" s="13"/>
      <c r="S16" t="str">
        <f t="shared" si="6"/>
        <v/>
      </c>
      <c r="T16" s="7">
        <v>0.15</v>
      </c>
    </row>
    <row r="17" spans="1:20" x14ac:dyDescent="0.25">
      <c r="A17" s="10"/>
      <c r="B17" s="10"/>
      <c r="K17" s="4" t="str">
        <f t="shared" si="0"/>
        <v/>
      </c>
      <c r="L17" s="197" t="str">
        <f t="shared" si="1"/>
        <v/>
      </c>
      <c r="M17" s="197" t="str">
        <f t="shared" si="2"/>
        <v/>
      </c>
      <c r="N17" s="198" t="str">
        <f t="shared" si="3"/>
        <v/>
      </c>
      <c r="O17" s="197" t="str">
        <f t="shared" si="4"/>
        <v/>
      </c>
      <c r="P17" s="5" t="str">
        <f t="shared" si="5"/>
        <v/>
      </c>
      <c r="Q17" s="12"/>
      <c r="R17" s="13"/>
      <c r="S17" t="str">
        <f t="shared" si="6"/>
        <v/>
      </c>
      <c r="T17" s="7">
        <v>0.16</v>
      </c>
    </row>
    <row r="18" spans="1:20" x14ac:dyDescent="0.25">
      <c r="A18" s="10"/>
      <c r="B18" s="10"/>
      <c r="K18" s="4" t="str">
        <f t="shared" si="0"/>
        <v/>
      </c>
      <c r="L18" s="197" t="str">
        <f t="shared" si="1"/>
        <v/>
      </c>
      <c r="M18" s="197" t="str">
        <f t="shared" si="2"/>
        <v/>
      </c>
      <c r="N18" s="198" t="str">
        <f t="shared" si="3"/>
        <v/>
      </c>
      <c r="O18" s="197" t="str">
        <f t="shared" si="4"/>
        <v/>
      </c>
      <c r="P18" s="5" t="str">
        <f t="shared" si="5"/>
        <v/>
      </c>
      <c r="Q18" s="12"/>
      <c r="R18" s="13"/>
      <c r="S18" t="str">
        <f t="shared" si="6"/>
        <v/>
      </c>
      <c r="T18" s="7">
        <v>0.17</v>
      </c>
    </row>
    <row r="19" spans="1:20" x14ac:dyDescent="0.25">
      <c r="K19" s="4" t="str">
        <f t="shared" si="0"/>
        <v/>
      </c>
      <c r="L19" s="197" t="str">
        <f t="shared" ref="L19:L83" si="7">IF(A19="","",B19)</f>
        <v/>
      </c>
      <c r="M19" s="197" t="str">
        <f t="shared" ref="M19:M83" si="8">IF(A19="","",A19)</f>
        <v/>
      </c>
      <c r="N19" s="198" t="str">
        <f t="shared" ref="N19:N83" si="9">IF(A19="","",DATE(MID(C19,5,2),MID(C19,3,2),MID(C19,1,2)))</f>
        <v/>
      </c>
      <c r="O19" s="197" t="str">
        <f t="shared" ref="O19:O83" si="10">IF(A19="","",MID(C19,7,3))</f>
        <v/>
      </c>
      <c r="P19" s="5" t="str">
        <f t="shared" si="5"/>
        <v/>
      </c>
      <c r="Q19" s="9"/>
      <c r="R19" s="13"/>
      <c r="S19" t="str">
        <f t="shared" si="6"/>
        <v/>
      </c>
      <c r="T19" s="7">
        <v>0.18</v>
      </c>
    </row>
    <row r="20" spans="1:20" x14ac:dyDescent="0.25">
      <c r="K20" s="4" t="str">
        <f t="shared" si="0"/>
        <v/>
      </c>
      <c r="L20" s="197" t="str">
        <f t="shared" si="7"/>
        <v/>
      </c>
      <c r="M20" s="197" t="str">
        <f t="shared" si="8"/>
        <v/>
      </c>
      <c r="N20" s="198" t="str">
        <f t="shared" si="9"/>
        <v/>
      </c>
      <c r="O20" s="197" t="str">
        <f t="shared" si="10"/>
        <v/>
      </c>
      <c r="P20" s="5" t="str">
        <f t="shared" si="5"/>
        <v/>
      </c>
      <c r="Q20" s="9"/>
      <c r="R20" s="13"/>
      <c r="S20" t="str">
        <f t="shared" si="6"/>
        <v/>
      </c>
      <c r="T20" s="7">
        <v>0.19</v>
      </c>
    </row>
    <row r="21" spans="1:20" x14ac:dyDescent="0.25">
      <c r="K21" s="4" t="str">
        <f t="shared" si="0"/>
        <v/>
      </c>
      <c r="L21" s="197" t="str">
        <f t="shared" si="7"/>
        <v/>
      </c>
      <c r="M21" s="197" t="str">
        <f t="shared" si="8"/>
        <v/>
      </c>
      <c r="N21" s="198" t="str">
        <f t="shared" si="9"/>
        <v/>
      </c>
      <c r="O21" s="197" t="str">
        <f t="shared" si="10"/>
        <v/>
      </c>
      <c r="P21" s="5" t="str">
        <f t="shared" si="5"/>
        <v/>
      </c>
      <c r="Q21" s="9"/>
      <c r="R21" s="13"/>
      <c r="S21" t="str">
        <f t="shared" si="6"/>
        <v/>
      </c>
      <c r="T21" s="7">
        <v>0.2</v>
      </c>
    </row>
    <row r="22" spans="1:20" x14ac:dyDescent="0.25">
      <c r="K22" s="4" t="str">
        <f t="shared" si="0"/>
        <v/>
      </c>
      <c r="L22" s="197" t="str">
        <f t="shared" si="7"/>
        <v/>
      </c>
      <c r="M22" s="197" t="str">
        <f t="shared" si="8"/>
        <v/>
      </c>
      <c r="N22" s="198" t="str">
        <f t="shared" si="9"/>
        <v/>
      </c>
      <c r="O22" s="197" t="str">
        <f t="shared" si="10"/>
        <v/>
      </c>
      <c r="P22" s="5" t="str">
        <f t="shared" si="5"/>
        <v/>
      </c>
      <c r="Q22" s="9"/>
      <c r="R22" s="13"/>
      <c r="S22" t="str">
        <f t="shared" si="6"/>
        <v/>
      </c>
      <c r="T22" s="7">
        <v>0.21</v>
      </c>
    </row>
    <row r="23" spans="1:20" x14ac:dyDescent="0.25">
      <c r="K23" s="4" t="str">
        <f t="shared" si="0"/>
        <v/>
      </c>
      <c r="L23" s="197" t="str">
        <f t="shared" si="7"/>
        <v/>
      </c>
      <c r="M23" s="197" t="str">
        <f t="shared" si="8"/>
        <v/>
      </c>
      <c r="N23" s="198" t="str">
        <f t="shared" si="9"/>
        <v/>
      </c>
      <c r="O23" s="197" t="str">
        <f t="shared" si="10"/>
        <v/>
      </c>
      <c r="P23" s="5" t="str">
        <f t="shared" si="5"/>
        <v/>
      </c>
      <c r="Q23" s="9"/>
      <c r="R23" s="13"/>
      <c r="S23" t="str">
        <f t="shared" si="6"/>
        <v/>
      </c>
      <c r="T23" s="7">
        <v>0.22</v>
      </c>
    </row>
    <row r="24" spans="1:20" x14ac:dyDescent="0.25">
      <c r="K24" s="4" t="str">
        <f t="shared" si="0"/>
        <v/>
      </c>
      <c r="L24" s="197" t="str">
        <f t="shared" si="7"/>
        <v/>
      </c>
      <c r="M24" s="197" t="str">
        <f t="shared" si="8"/>
        <v/>
      </c>
      <c r="N24" s="198" t="str">
        <f t="shared" si="9"/>
        <v/>
      </c>
      <c r="O24" s="197" t="str">
        <f t="shared" si="10"/>
        <v/>
      </c>
      <c r="P24" s="5" t="str">
        <f t="shared" si="5"/>
        <v/>
      </c>
      <c r="Q24" s="9"/>
      <c r="R24" s="13"/>
      <c r="S24" t="str">
        <f t="shared" si="6"/>
        <v/>
      </c>
      <c r="T24" s="7">
        <v>0.23</v>
      </c>
    </row>
    <row r="25" spans="1:20" x14ac:dyDescent="0.25">
      <c r="K25" s="4" t="str">
        <f t="shared" si="0"/>
        <v/>
      </c>
      <c r="L25" s="197" t="str">
        <f t="shared" si="7"/>
        <v/>
      </c>
      <c r="M25" s="197" t="str">
        <f t="shared" si="8"/>
        <v/>
      </c>
      <c r="N25" s="198" t="str">
        <f t="shared" si="9"/>
        <v/>
      </c>
      <c r="O25" s="197" t="str">
        <f t="shared" si="10"/>
        <v/>
      </c>
      <c r="P25" s="5" t="str">
        <f t="shared" si="5"/>
        <v/>
      </c>
      <c r="Q25" s="9"/>
      <c r="R25" s="13"/>
      <c r="S25" t="str">
        <f t="shared" si="6"/>
        <v/>
      </c>
      <c r="T25" s="7">
        <v>0.24</v>
      </c>
    </row>
    <row r="26" spans="1:20" x14ac:dyDescent="0.25">
      <c r="K26" s="4" t="str">
        <f t="shared" si="0"/>
        <v/>
      </c>
      <c r="L26" s="197" t="str">
        <f t="shared" si="7"/>
        <v/>
      </c>
      <c r="M26" s="197" t="str">
        <f t="shared" si="8"/>
        <v/>
      </c>
      <c r="N26" s="198" t="str">
        <f t="shared" si="9"/>
        <v/>
      </c>
      <c r="O26" s="197" t="str">
        <f t="shared" si="10"/>
        <v/>
      </c>
      <c r="P26" s="5" t="str">
        <f t="shared" si="5"/>
        <v/>
      </c>
      <c r="Q26" s="9"/>
      <c r="R26" s="13"/>
      <c r="S26" t="str">
        <f t="shared" si="6"/>
        <v/>
      </c>
      <c r="T26" s="7">
        <v>0.25</v>
      </c>
    </row>
    <row r="27" spans="1:20" x14ac:dyDescent="0.25">
      <c r="K27" s="4" t="str">
        <f t="shared" si="0"/>
        <v/>
      </c>
      <c r="L27" s="197" t="str">
        <f t="shared" si="7"/>
        <v/>
      </c>
      <c r="M27" s="197" t="str">
        <f t="shared" si="8"/>
        <v/>
      </c>
      <c r="N27" s="198" t="str">
        <f t="shared" si="9"/>
        <v/>
      </c>
      <c r="O27" s="197" t="str">
        <f t="shared" si="10"/>
        <v/>
      </c>
      <c r="P27" s="5" t="str">
        <f t="shared" si="5"/>
        <v/>
      </c>
      <c r="Q27" s="9"/>
      <c r="R27" s="13"/>
      <c r="S27" t="str">
        <f t="shared" si="6"/>
        <v/>
      </c>
      <c r="T27" s="7">
        <v>0.26</v>
      </c>
    </row>
    <row r="28" spans="1:20" x14ac:dyDescent="0.25">
      <c r="K28" s="4" t="str">
        <f t="shared" si="0"/>
        <v/>
      </c>
      <c r="L28" s="197" t="str">
        <f t="shared" si="7"/>
        <v/>
      </c>
      <c r="M28" s="197" t="str">
        <f t="shared" si="8"/>
        <v/>
      </c>
      <c r="N28" s="198" t="str">
        <f t="shared" si="9"/>
        <v/>
      </c>
      <c r="O28" s="197" t="str">
        <f t="shared" si="10"/>
        <v/>
      </c>
      <c r="P28" s="5" t="str">
        <f t="shared" si="5"/>
        <v/>
      </c>
      <c r="Q28" s="9"/>
      <c r="R28" s="13"/>
      <c r="S28" t="str">
        <f t="shared" si="6"/>
        <v/>
      </c>
      <c r="T28" s="7">
        <v>0.27</v>
      </c>
    </row>
    <row r="29" spans="1:20" x14ac:dyDescent="0.25">
      <c r="K29" s="4" t="str">
        <f t="shared" si="0"/>
        <v/>
      </c>
      <c r="L29" s="197" t="str">
        <f t="shared" si="7"/>
        <v/>
      </c>
      <c r="M29" s="197" t="str">
        <f t="shared" si="8"/>
        <v/>
      </c>
      <c r="N29" s="198" t="str">
        <f t="shared" si="9"/>
        <v/>
      </c>
      <c r="O29" s="197" t="str">
        <f t="shared" si="10"/>
        <v/>
      </c>
      <c r="P29" s="5" t="str">
        <f t="shared" si="5"/>
        <v/>
      </c>
      <c r="Q29" s="9"/>
      <c r="R29" s="13"/>
      <c r="S29" t="str">
        <f t="shared" si="6"/>
        <v/>
      </c>
      <c r="T29" s="7">
        <v>0.28000000000000003</v>
      </c>
    </row>
    <row r="30" spans="1:20" x14ac:dyDescent="0.25">
      <c r="K30" s="4" t="str">
        <f t="shared" si="0"/>
        <v/>
      </c>
      <c r="L30" s="197" t="str">
        <f t="shared" si="7"/>
        <v/>
      </c>
      <c r="M30" s="197" t="str">
        <f t="shared" si="8"/>
        <v/>
      </c>
      <c r="N30" s="198" t="str">
        <f t="shared" si="9"/>
        <v/>
      </c>
      <c r="O30" s="197" t="str">
        <f t="shared" si="10"/>
        <v/>
      </c>
      <c r="P30" s="5" t="str">
        <f t="shared" si="5"/>
        <v/>
      </c>
      <c r="Q30" s="9"/>
      <c r="R30" s="13"/>
      <c r="S30" t="str">
        <f t="shared" si="6"/>
        <v/>
      </c>
      <c r="T30" s="7">
        <v>0.28999999999999998</v>
      </c>
    </row>
    <row r="31" spans="1:20" x14ac:dyDescent="0.25">
      <c r="K31" s="4" t="str">
        <f t="shared" si="0"/>
        <v/>
      </c>
      <c r="L31" s="197" t="str">
        <f t="shared" si="7"/>
        <v/>
      </c>
      <c r="M31" s="197" t="str">
        <f t="shared" si="8"/>
        <v/>
      </c>
      <c r="N31" s="198" t="str">
        <f t="shared" si="9"/>
        <v/>
      </c>
      <c r="O31" s="197" t="str">
        <f t="shared" si="10"/>
        <v/>
      </c>
      <c r="P31" s="5" t="str">
        <f t="shared" si="5"/>
        <v/>
      </c>
      <c r="Q31" s="9"/>
      <c r="R31" s="13"/>
      <c r="S31" t="str">
        <f t="shared" si="6"/>
        <v/>
      </c>
      <c r="T31" s="7">
        <v>0.3</v>
      </c>
    </row>
    <row r="32" spans="1:20" x14ac:dyDescent="0.25">
      <c r="K32" s="4" t="str">
        <f t="shared" si="0"/>
        <v/>
      </c>
      <c r="L32" s="197" t="str">
        <f t="shared" si="7"/>
        <v/>
      </c>
      <c r="M32" s="197" t="str">
        <f t="shared" si="8"/>
        <v/>
      </c>
      <c r="N32" s="198" t="str">
        <f t="shared" si="9"/>
        <v/>
      </c>
      <c r="O32" s="197" t="str">
        <f t="shared" si="10"/>
        <v/>
      </c>
      <c r="P32" s="5" t="str">
        <f t="shared" si="5"/>
        <v/>
      </c>
      <c r="Q32" s="9"/>
      <c r="R32" s="13"/>
      <c r="S32" t="str">
        <f t="shared" si="6"/>
        <v/>
      </c>
      <c r="T32" s="7">
        <v>0.31</v>
      </c>
    </row>
    <row r="33" spans="11:20" x14ac:dyDescent="0.25">
      <c r="K33" s="4" t="str">
        <f t="shared" si="0"/>
        <v/>
      </c>
      <c r="L33" s="197" t="str">
        <f t="shared" si="7"/>
        <v/>
      </c>
      <c r="M33" s="197" t="str">
        <f t="shared" si="8"/>
        <v/>
      </c>
      <c r="N33" s="198" t="str">
        <f t="shared" si="9"/>
        <v/>
      </c>
      <c r="O33" s="197" t="str">
        <f t="shared" si="10"/>
        <v/>
      </c>
      <c r="P33" s="5" t="str">
        <f t="shared" si="5"/>
        <v/>
      </c>
      <c r="Q33" s="9"/>
      <c r="R33" s="13"/>
      <c r="S33" t="str">
        <f t="shared" si="6"/>
        <v/>
      </c>
      <c r="T33" s="7">
        <v>0.32</v>
      </c>
    </row>
    <row r="34" spans="11:20" x14ac:dyDescent="0.25">
      <c r="K34" s="4" t="str">
        <f t="shared" ref="K34:K58" si="11">IF(R34="X",RANK(S34,$S:$S,1),"")</f>
        <v/>
      </c>
      <c r="L34" s="197" t="str">
        <f t="shared" si="7"/>
        <v/>
      </c>
      <c r="M34" s="197" t="str">
        <f t="shared" si="8"/>
        <v/>
      </c>
      <c r="N34" s="198" t="str">
        <f t="shared" si="9"/>
        <v/>
      </c>
      <c r="O34" s="197" t="str">
        <f t="shared" si="10"/>
        <v/>
      </c>
      <c r="P34" s="5" t="str">
        <f t="shared" si="5"/>
        <v/>
      </c>
      <c r="Q34" s="9"/>
      <c r="R34" s="13"/>
      <c r="S34" t="str">
        <f t="shared" si="6"/>
        <v/>
      </c>
      <c r="T34" s="7">
        <v>0.33</v>
      </c>
    </row>
    <row r="35" spans="11:20" x14ac:dyDescent="0.25">
      <c r="K35" s="4" t="str">
        <f t="shared" si="11"/>
        <v/>
      </c>
      <c r="L35" s="197" t="str">
        <f t="shared" si="7"/>
        <v/>
      </c>
      <c r="M35" s="197" t="str">
        <f t="shared" si="8"/>
        <v/>
      </c>
      <c r="N35" s="198" t="str">
        <f t="shared" si="9"/>
        <v/>
      </c>
      <c r="O35" s="197" t="str">
        <f t="shared" si="10"/>
        <v/>
      </c>
      <c r="P35" s="5" t="str">
        <f t="shared" si="5"/>
        <v/>
      </c>
      <c r="Q35" s="9"/>
      <c r="R35" s="13"/>
      <c r="S35" t="str">
        <f t="shared" si="6"/>
        <v/>
      </c>
      <c r="T35" s="7">
        <v>0.34</v>
      </c>
    </row>
    <row r="36" spans="11:20" x14ac:dyDescent="0.25">
      <c r="K36" s="4" t="str">
        <f t="shared" si="11"/>
        <v/>
      </c>
      <c r="L36" s="197" t="str">
        <f t="shared" si="7"/>
        <v/>
      </c>
      <c r="M36" s="197" t="str">
        <f t="shared" si="8"/>
        <v/>
      </c>
      <c r="N36" s="198" t="str">
        <f t="shared" si="9"/>
        <v/>
      </c>
      <c r="O36" s="197" t="str">
        <f t="shared" si="10"/>
        <v/>
      </c>
      <c r="P36" s="5" t="str">
        <f t="shared" si="5"/>
        <v/>
      </c>
      <c r="Q36" s="9"/>
      <c r="R36" s="13"/>
      <c r="S36" t="str">
        <f t="shared" si="6"/>
        <v/>
      </c>
      <c r="T36" s="7">
        <v>0.35</v>
      </c>
    </row>
    <row r="37" spans="11:20" x14ac:dyDescent="0.25">
      <c r="K37" s="4" t="str">
        <f t="shared" si="11"/>
        <v/>
      </c>
      <c r="L37" s="197" t="str">
        <f t="shared" si="7"/>
        <v/>
      </c>
      <c r="M37" s="197" t="str">
        <f t="shared" si="8"/>
        <v/>
      </c>
      <c r="N37" s="198" t="str">
        <f t="shared" si="9"/>
        <v/>
      </c>
      <c r="O37" s="197" t="str">
        <f t="shared" si="10"/>
        <v/>
      </c>
      <c r="P37" s="5" t="str">
        <f t="shared" si="5"/>
        <v/>
      </c>
      <c r="Q37" s="9"/>
      <c r="R37" s="13"/>
      <c r="S37" t="str">
        <f t="shared" si="6"/>
        <v/>
      </c>
      <c r="T37" s="7">
        <v>0.36</v>
      </c>
    </row>
    <row r="38" spans="11:20" x14ac:dyDescent="0.25">
      <c r="K38" s="4" t="str">
        <f t="shared" si="11"/>
        <v/>
      </c>
      <c r="L38" s="197" t="str">
        <f t="shared" si="7"/>
        <v/>
      </c>
      <c r="M38" s="197" t="str">
        <f t="shared" si="8"/>
        <v/>
      </c>
      <c r="N38" s="198" t="str">
        <f t="shared" si="9"/>
        <v/>
      </c>
      <c r="O38" s="197" t="str">
        <f t="shared" si="10"/>
        <v/>
      </c>
      <c r="P38" s="5" t="str">
        <f t="shared" si="5"/>
        <v/>
      </c>
      <c r="Q38" s="9"/>
      <c r="R38" s="13"/>
      <c r="S38" t="str">
        <f t="shared" si="6"/>
        <v/>
      </c>
      <c r="T38" s="7">
        <v>0.37</v>
      </c>
    </row>
    <row r="39" spans="11:20" x14ac:dyDescent="0.25">
      <c r="K39" s="4" t="str">
        <f t="shared" si="11"/>
        <v/>
      </c>
      <c r="L39" s="197" t="str">
        <f t="shared" si="7"/>
        <v/>
      </c>
      <c r="M39" s="197" t="str">
        <f t="shared" si="8"/>
        <v/>
      </c>
      <c r="N39" s="198" t="str">
        <f t="shared" si="9"/>
        <v/>
      </c>
      <c r="O39" s="197" t="str">
        <f t="shared" si="10"/>
        <v/>
      </c>
      <c r="P39" s="5" t="str">
        <f t="shared" si="5"/>
        <v/>
      </c>
      <c r="Q39" s="9"/>
      <c r="R39" s="13"/>
      <c r="S39" t="str">
        <f t="shared" si="6"/>
        <v/>
      </c>
      <c r="T39" s="7">
        <v>0.38</v>
      </c>
    </row>
    <row r="40" spans="11:20" x14ac:dyDescent="0.25">
      <c r="K40" s="4" t="str">
        <f t="shared" si="11"/>
        <v/>
      </c>
      <c r="L40" s="197" t="str">
        <f t="shared" si="7"/>
        <v/>
      </c>
      <c r="M40" s="197" t="str">
        <f t="shared" si="8"/>
        <v/>
      </c>
      <c r="N40" s="198" t="str">
        <f t="shared" si="9"/>
        <v/>
      </c>
      <c r="O40" s="197" t="str">
        <f t="shared" si="10"/>
        <v/>
      </c>
      <c r="P40" s="5" t="str">
        <f t="shared" si="5"/>
        <v/>
      </c>
      <c r="Q40" s="9"/>
      <c r="R40" s="13"/>
      <c r="S40" t="str">
        <f t="shared" si="6"/>
        <v/>
      </c>
      <c r="T40" s="7">
        <v>0.39</v>
      </c>
    </row>
    <row r="41" spans="11:20" x14ac:dyDescent="0.25">
      <c r="K41" s="4" t="str">
        <f t="shared" si="11"/>
        <v/>
      </c>
      <c r="L41" s="197" t="str">
        <f t="shared" si="7"/>
        <v/>
      </c>
      <c r="M41" s="197" t="str">
        <f t="shared" si="8"/>
        <v/>
      </c>
      <c r="N41" s="198" t="str">
        <f t="shared" si="9"/>
        <v/>
      </c>
      <c r="O41" s="197" t="str">
        <f t="shared" si="10"/>
        <v/>
      </c>
      <c r="P41" s="5" t="str">
        <f t="shared" si="5"/>
        <v/>
      </c>
      <c r="Q41" s="9"/>
      <c r="R41" s="13"/>
      <c r="S41" t="str">
        <f t="shared" si="6"/>
        <v/>
      </c>
      <c r="T41" s="7">
        <v>0.4</v>
      </c>
    </row>
    <row r="42" spans="11:20" x14ac:dyDescent="0.25">
      <c r="K42" s="4" t="str">
        <f t="shared" si="11"/>
        <v/>
      </c>
      <c r="L42" s="197" t="str">
        <f t="shared" si="7"/>
        <v/>
      </c>
      <c r="M42" s="197" t="str">
        <f t="shared" si="8"/>
        <v/>
      </c>
      <c r="N42" s="198" t="str">
        <f t="shared" si="9"/>
        <v/>
      </c>
      <c r="O42" s="197" t="str">
        <f t="shared" si="10"/>
        <v/>
      </c>
      <c r="P42" s="5" t="str">
        <f t="shared" si="5"/>
        <v/>
      </c>
      <c r="Q42" s="9"/>
      <c r="R42" s="13"/>
      <c r="S42" t="str">
        <f t="shared" si="6"/>
        <v/>
      </c>
      <c r="T42" s="7">
        <v>0.41</v>
      </c>
    </row>
    <row r="43" spans="11:20" x14ac:dyDescent="0.25">
      <c r="K43" s="4" t="str">
        <f t="shared" si="11"/>
        <v/>
      </c>
      <c r="L43" s="197" t="str">
        <f t="shared" si="7"/>
        <v/>
      </c>
      <c r="M43" s="197" t="str">
        <f t="shared" si="8"/>
        <v/>
      </c>
      <c r="N43" s="198" t="str">
        <f t="shared" si="9"/>
        <v/>
      </c>
      <c r="O43" s="197" t="str">
        <f t="shared" si="10"/>
        <v/>
      </c>
      <c r="P43" s="5" t="str">
        <f t="shared" si="5"/>
        <v/>
      </c>
      <c r="Q43" s="9"/>
      <c r="R43" s="13"/>
      <c r="S43" t="str">
        <f t="shared" si="6"/>
        <v/>
      </c>
      <c r="T43" s="7">
        <v>0.42</v>
      </c>
    </row>
    <row r="44" spans="11:20" x14ac:dyDescent="0.25">
      <c r="K44" s="4" t="str">
        <f t="shared" si="11"/>
        <v/>
      </c>
      <c r="L44" s="197" t="str">
        <f t="shared" si="7"/>
        <v/>
      </c>
      <c r="M44" s="197" t="str">
        <f t="shared" si="8"/>
        <v/>
      </c>
      <c r="N44" s="198" t="str">
        <f t="shared" si="9"/>
        <v/>
      </c>
      <c r="O44" s="197" t="str">
        <f t="shared" si="10"/>
        <v/>
      </c>
      <c r="P44" s="5" t="str">
        <f t="shared" si="5"/>
        <v/>
      </c>
      <c r="Q44" s="9"/>
      <c r="R44" s="13"/>
      <c r="S44" t="str">
        <f t="shared" si="6"/>
        <v/>
      </c>
      <c r="T44" s="7">
        <v>0.43</v>
      </c>
    </row>
    <row r="45" spans="11:20" x14ac:dyDescent="0.25">
      <c r="K45" s="4" t="str">
        <f t="shared" si="11"/>
        <v/>
      </c>
      <c r="L45" s="197" t="str">
        <f t="shared" si="7"/>
        <v/>
      </c>
      <c r="M45" s="197" t="str">
        <f t="shared" si="8"/>
        <v/>
      </c>
      <c r="N45" s="198" t="str">
        <f t="shared" si="9"/>
        <v/>
      </c>
      <c r="O45" s="197" t="str">
        <f t="shared" si="10"/>
        <v/>
      </c>
      <c r="P45" s="5" t="str">
        <f t="shared" si="5"/>
        <v/>
      </c>
      <c r="Q45" s="9"/>
      <c r="R45" s="13"/>
      <c r="S45" t="str">
        <f t="shared" si="6"/>
        <v/>
      </c>
      <c r="T45" s="7">
        <v>0.44</v>
      </c>
    </row>
    <row r="46" spans="11:20" x14ac:dyDescent="0.25">
      <c r="K46" s="4" t="str">
        <f t="shared" si="11"/>
        <v/>
      </c>
      <c r="L46" s="197" t="str">
        <f t="shared" si="7"/>
        <v/>
      </c>
      <c r="M46" s="197" t="str">
        <f t="shared" si="8"/>
        <v/>
      </c>
      <c r="N46" s="198" t="str">
        <f t="shared" si="9"/>
        <v/>
      </c>
      <c r="O46" s="197" t="str">
        <f t="shared" si="10"/>
        <v/>
      </c>
      <c r="P46" s="5" t="str">
        <f t="shared" si="5"/>
        <v/>
      </c>
      <c r="Q46" s="9"/>
      <c r="R46" s="13"/>
      <c r="S46" t="str">
        <f t="shared" si="6"/>
        <v/>
      </c>
      <c r="T46" s="7">
        <v>0.45</v>
      </c>
    </row>
    <row r="47" spans="11:20" x14ac:dyDescent="0.25">
      <c r="K47" s="4" t="str">
        <f t="shared" si="11"/>
        <v/>
      </c>
      <c r="L47" s="197" t="str">
        <f t="shared" si="7"/>
        <v/>
      </c>
      <c r="M47" s="197" t="str">
        <f t="shared" si="8"/>
        <v/>
      </c>
      <c r="N47" s="198" t="str">
        <f t="shared" si="9"/>
        <v/>
      </c>
      <c r="O47" s="197" t="str">
        <f t="shared" si="10"/>
        <v/>
      </c>
      <c r="P47" s="5" t="str">
        <f t="shared" si="5"/>
        <v/>
      </c>
      <c r="Q47" s="9"/>
      <c r="R47" s="13"/>
      <c r="S47" t="str">
        <f t="shared" si="6"/>
        <v/>
      </c>
      <c r="T47" s="7">
        <v>0.46</v>
      </c>
    </row>
    <row r="48" spans="11:20" x14ac:dyDescent="0.25">
      <c r="K48" s="4" t="str">
        <f t="shared" si="11"/>
        <v/>
      </c>
      <c r="L48" s="197" t="str">
        <f t="shared" si="7"/>
        <v/>
      </c>
      <c r="M48" s="197" t="str">
        <f t="shared" si="8"/>
        <v/>
      </c>
      <c r="N48" s="198" t="str">
        <f t="shared" si="9"/>
        <v/>
      </c>
      <c r="O48" s="197" t="str">
        <f t="shared" si="10"/>
        <v/>
      </c>
      <c r="P48" s="5" t="str">
        <f t="shared" si="5"/>
        <v/>
      </c>
      <c r="Q48" s="9"/>
      <c r="R48" s="13"/>
      <c r="S48" t="str">
        <f t="shared" si="6"/>
        <v/>
      </c>
      <c r="T48" s="7">
        <v>0.47</v>
      </c>
    </row>
    <row r="49" spans="11:20" x14ac:dyDescent="0.25">
      <c r="K49" s="4" t="str">
        <f t="shared" si="11"/>
        <v/>
      </c>
      <c r="L49" s="197" t="str">
        <f t="shared" si="7"/>
        <v/>
      </c>
      <c r="M49" s="197" t="str">
        <f t="shared" si="8"/>
        <v/>
      </c>
      <c r="N49" s="198" t="str">
        <f t="shared" si="9"/>
        <v/>
      </c>
      <c r="O49" s="197" t="str">
        <f t="shared" si="10"/>
        <v/>
      </c>
      <c r="P49" s="5" t="str">
        <f t="shared" si="5"/>
        <v/>
      </c>
      <c r="Q49" s="9"/>
      <c r="R49" s="13"/>
      <c r="S49" t="str">
        <f t="shared" si="6"/>
        <v/>
      </c>
      <c r="T49" s="7">
        <v>0.48</v>
      </c>
    </row>
    <row r="50" spans="11:20" x14ac:dyDescent="0.25">
      <c r="K50" s="4" t="str">
        <f t="shared" si="11"/>
        <v/>
      </c>
      <c r="L50" s="197" t="str">
        <f t="shared" si="7"/>
        <v/>
      </c>
      <c r="M50" s="197" t="str">
        <f t="shared" si="8"/>
        <v/>
      </c>
      <c r="N50" s="198" t="str">
        <f t="shared" si="9"/>
        <v/>
      </c>
      <c r="O50" s="197" t="str">
        <f t="shared" si="10"/>
        <v/>
      </c>
      <c r="P50" s="5" t="str">
        <f t="shared" si="5"/>
        <v/>
      </c>
      <c r="Q50" s="9"/>
      <c r="R50" s="13"/>
      <c r="S50" t="str">
        <f t="shared" si="6"/>
        <v/>
      </c>
      <c r="T50" s="7">
        <v>0.49</v>
      </c>
    </row>
    <row r="51" spans="11:20" x14ac:dyDescent="0.25">
      <c r="K51" s="4" t="str">
        <f t="shared" si="11"/>
        <v/>
      </c>
      <c r="L51" s="197" t="str">
        <f t="shared" si="7"/>
        <v/>
      </c>
      <c r="M51" s="197" t="str">
        <f t="shared" si="8"/>
        <v/>
      </c>
      <c r="N51" s="198" t="str">
        <f t="shared" si="9"/>
        <v/>
      </c>
      <c r="O51" s="197" t="str">
        <f t="shared" si="10"/>
        <v/>
      </c>
      <c r="P51" s="5" t="str">
        <f t="shared" si="5"/>
        <v/>
      </c>
      <c r="Q51" s="9"/>
      <c r="R51" s="13"/>
      <c r="S51" t="str">
        <f t="shared" si="6"/>
        <v/>
      </c>
      <c r="T51" s="7">
        <v>0.5</v>
      </c>
    </row>
    <row r="52" spans="11:20" x14ac:dyDescent="0.25">
      <c r="K52" s="4" t="str">
        <f t="shared" si="11"/>
        <v/>
      </c>
      <c r="L52" s="197" t="str">
        <f t="shared" si="7"/>
        <v/>
      </c>
      <c r="M52" s="197" t="str">
        <f t="shared" si="8"/>
        <v/>
      </c>
      <c r="N52" s="198" t="str">
        <f t="shared" si="9"/>
        <v/>
      </c>
      <c r="O52" s="197" t="str">
        <f t="shared" si="10"/>
        <v/>
      </c>
      <c r="P52" s="5" t="str">
        <f t="shared" si="5"/>
        <v/>
      </c>
      <c r="Q52" s="9"/>
      <c r="R52" s="13"/>
      <c r="S52" t="str">
        <f t="shared" si="6"/>
        <v/>
      </c>
      <c r="T52" s="7">
        <v>0.51</v>
      </c>
    </row>
    <row r="53" spans="11:20" x14ac:dyDescent="0.25">
      <c r="K53" s="4" t="str">
        <f t="shared" si="11"/>
        <v/>
      </c>
      <c r="L53" s="197" t="str">
        <f t="shared" si="7"/>
        <v/>
      </c>
      <c r="M53" s="197" t="str">
        <f t="shared" si="8"/>
        <v/>
      </c>
      <c r="N53" s="198" t="str">
        <f t="shared" si="9"/>
        <v/>
      </c>
      <c r="O53" s="197" t="str">
        <f t="shared" si="10"/>
        <v/>
      </c>
      <c r="P53" s="5" t="str">
        <f t="shared" si="5"/>
        <v/>
      </c>
      <c r="Q53" s="9"/>
      <c r="R53" s="13"/>
      <c r="S53" t="str">
        <f t="shared" si="6"/>
        <v/>
      </c>
      <c r="T53" s="7">
        <v>0.52</v>
      </c>
    </row>
    <row r="54" spans="11:20" x14ac:dyDescent="0.25">
      <c r="K54" s="4" t="str">
        <f t="shared" si="11"/>
        <v/>
      </c>
      <c r="L54" s="197" t="str">
        <f t="shared" si="7"/>
        <v/>
      </c>
      <c r="M54" s="197" t="str">
        <f t="shared" si="8"/>
        <v/>
      </c>
      <c r="N54" s="198" t="str">
        <f t="shared" si="9"/>
        <v/>
      </c>
      <c r="O54" s="197" t="str">
        <f t="shared" si="10"/>
        <v/>
      </c>
      <c r="P54" s="5" t="str">
        <f t="shared" si="5"/>
        <v/>
      </c>
      <c r="Q54" s="9"/>
      <c r="R54" s="13"/>
      <c r="S54" t="str">
        <f t="shared" si="6"/>
        <v/>
      </c>
      <c r="T54" s="7">
        <v>0.53</v>
      </c>
    </row>
    <row r="55" spans="11:20" x14ac:dyDescent="0.25">
      <c r="K55" s="4" t="str">
        <f t="shared" si="11"/>
        <v/>
      </c>
      <c r="L55" s="197" t="str">
        <f t="shared" si="7"/>
        <v/>
      </c>
      <c r="M55" s="197" t="str">
        <f t="shared" si="8"/>
        <v/>
      </c>
      <c r="N55" s="198" t="str">
        <f t="shared" si="9"/>
        <v/>
      </c>
      <c r="O55" s="197" t="str">
        <f t="shared" si="10"/>
        <v/>
      </c>
      <c r="P55" s="5" t="str">
        <f t="shared" si="5"/>
        <v/>
      </c>
      <c r="Q55" s="9"/>
      <c r="R55" s="13"/>
      <c r="S55" t="str">
        <f t="shared" si="6"/>
        <v/>
      </c>
      <c r="T55" s="7">
        <v>0.54</v>
      </c>
    </row>
    <row r="56" spans="11:20" x14ac:dyDescent="0.25">
      <c r="K56" s="4" t="str">
        <f t="shared" si="11"/>
        <v/>
      </c>
      <c r="L56" s="197" t="str">
        <f t="shared" si="7"/>
        <v/>
      </c>
      <c r="M56" s="197" t="str">
        <f t="shared" si="8"/>
        <v/>
      </c>
      <c r="N56" s="198" t="str">
        <f t="shared" si="9"/>
        <v/>
      </c>
      <c r="O56" s="197" t="str">
        <f t="shared" si="10"/>
        <v/>
      </c>
      <c r="P56" s="5" t="str">
        <f t="shared" si="5"/>
        <v/>
      </c>
      <c r="Q56" s="9"/>
      <c r="R56" s="13"/>
      <c r="S56" t="str">
        <f t="shared" si="6"/>
        <v/>
      </c>
      <c r="T56" s="7">
        <v>0.55000000000000004</v>
      </c>
    </row>
    <row r="57" spans="11:20" x14ac:dyDescent="0.25">
      <c r="K57" s="4" t="str">
        <f t="shared" si="11"/>
        <v/>
      </c>
      <c r="L57" s="197" t="str">
        <f t="shared" si="7"/>
        <v/>
      </c>
      <c r="M57" s="197" t="str">
        <f t="shared" si="8"/>
        <v/>
      </c>
      <c r="N57" s="198" t="str">
        <f t="shared" si="9"/>
        <v/>
      </c>
      <c r="O57" s="197" t="str">
        <f t="shared" si="10"/>
        <v/>
      </c>
      <c r="P57" s="5" t="str">
        <f t="shared" si="5"/>
        <v/>
      </c>
      <c r="Q57" s="9"/>
      <c r="R57" s="13"/>
      <c r="S57" t="str">
        <f t="shared" si="6"/>
        <v/>
      </c>
      <c r="T57" s="7">
        <v>0.56000000000000005</v>
      </c>
    </row>
    <row r="58" spans="11:20" x14ac:dyDescent="0.25">
      <c r="K58" s="4" t="str">
        <f t="shared" si="11"/>
        <v/>
      </c>
      <c r="L58" s="197" t="str">
        <f t="shared" si="7"/>
        <v/>
      </c>
      <c r="M58" s="197" t="str">
        <f t="shared" si="8"/>
        <v/>
      </c>
      <c r="N58" s="198" t="str">
        <f t="shared" si="9"/>
        <v/>
      </c>
      <c r="O58" s="197" t="str">
        <f t="shared" si="10"/>
        <v/>
      </c>
      <c r="P58" s="5" t="str">
        <f t="shared" si="5"/>
        <v/>
      </c>
      <c r="Q58" s="9"/>
      <c r="R58" s="13"/>
      <c r="S58" t="str">
        <f t="shared" si="6"/>
        <v/>
      </c>
      <c r="T58" s="7">
        <v>0.56999999999999995</v>
      </c>
    </row>
    <row r="59" spans="11:20" x14ac:dyDescent="0.25">
      <c r="Q59" s="9"/>
      <c r="R59" s="13"/>
      <c r="S59" t="str">
        <f t="shared" si="6"/>
        <v/>
      </c>
      <c r="T59" s="7">
        <v>0.57999999999999996</v>
      </c>
    </row>
    <row r="60" spans="11:20" x14ac:dyDescent="0.25">
      <c r="Q60" s="9"/>
      <c r="R60" s="13"/>
      <c r="S60" t="str">
        <f t="shared" si="6"/>
        <v/>
      </c>
      <c r="T60" s="7">
        <v>0.59</v>
      </c>
    </row>
    <row r="61" spans="11:20" x14ac:dyDescent="0.25">
      <c r="Q61" s="9"/>
      <c r="R61" s="13"/>
      <c r="S61" t="str">
        <f t="shared" si="6"/>
        <v/>
      </c>
      <c r="T61" s="7">
        <v>0.6</v>
      </c>
    </row>
    <row r="62" spans="11:20" x14ac:dyDescent="0.25">
      <c r="Q62" s="9"/>
      <c r="R62" s="13"/>
      <c r="S62" t="str">
        <f t="shared" si="6"/>
        <v/>
      </c>
      <c r="T62" s="7">
        <v>0.61</v>
      </c>
    </row>
    <row r="63" spans="11:20" x14ac:dyDescent="0.25">
      <c r="Q63" s="9"/>
      <c r="R63" s="13"/>
      <c r="S63" t="str">
        <f t="shared" si="6"/>
        <v/>
      </c>
      <c r="T63" s="7">
        <v>0.62</v>
      </c>
    </row>
    <row r="64" spans="11:20" x14ac:dyDescent="0.25">
      <c r="Q64" s="9"/>
      <c r="R64" s="13"/>
      <c r="S64" t="str">
        <f t="shared" si="6"/>
        <v/>
      </c>
      <c r="T64" s="7">
        <v>0.63</v>
      </c>
    </row>
    <row r="65" spans="11:20" x14ac:dyDescent="0.25">
      <c r="Q65" s="9"/>
      <c r="R65" s="13"/>
      <c r="S65" t="str">
        <f t="shared" si="6"/>
        <v/>
      </c>
      <c r="T65" s="7">
        <v>0.64</v>
      </c>
    </row>
    <row r="66" spans="11:20" x14ac:dyDescent="0.25">
      <c r="Q66" s="9"/>
      <c r="R66" s="13"/>
      <c r="S66" t="str">
        <f t="shared" si="6"/>
        <v/>
      </c>
      <c r="T66" s="7">
        <v>0.65</v>
      </c>
    </row>
    <row r="67" spans="11:20" x14ac:dyDescent="0.25">
      <c r="Q67" s="9"/>
      <c r="R67" s="13"/>
      <c r="S67" t="str">
        <f t="shared" ref="S67:S71" si="12">IF(R67="","",IF(AND(Q67=0,R67="X"),T67,Q67))</f>
        <v/>
      </c>
      <c r="T67" s="7">
        <v>0.66</v>
      </c>
    </row>
    <row r="68" spans="11:20" x14ac:dyDescent="0.25">
      <c r="Q68" s="9"/>
      <c r="R68" s="13"/>
      <c r="S68" t="str">
        <f t="shared" si="12"/>
        <v/>
      </c>
      <c r="T68" s="7">
        <v>0.67</v>
      </c>
    </row>
    <row r="69" spans="11:20" x14ac:dyDescent="0.25">
      <c r="Q69" s="9"/>
      <c r="R69" s="13"/>
      <c r="S69" t="str">
        <f t="shared" si="12"/>
        <v/>
      </c>
      <c r="T69" s="7">
        <v>0.68</v>
      </c>
    </row>
    <row r="70" spans="11:20" x14ac:dyDescent="0.25">
      <c r="Q70" s="9"/>
      <c r="R70" s="13"/>
      <c r="S70" t="str">
        <f t="shared" si="12"/>
        <v/>
      </c>
      <c r="T70" s="7">
        <v>0.69</v>
      </c>
    </row>
    <row r="71" spans="11:20" x14ac:dyDescent="0.25">
      <c r="Q71" s="9"/>
      <c r="R71" s="13"/>
      <c r="S71" t="str">
        <f t="shared" si="12"/>
        <v/>
      </c>
      <c r="T71" s="7">
        <v>0.7</v>
      </c>
    </row>
    <row r="72" spans="11:20" x14ac:dyDescent="0.25">
      <c r="K72" s="4" t="str">
        <f t="shared" ref="K72:K83" si="13">IF(R72="X",RANK(S72,$S:$S,1),"")</f>
        <v/>
      </c>
      <c r="L72" s="197" t="str">
        <f t="shared" si="7"/>
        <v/>
      </c>
      <c r="M72" s="197" t="str">
        <f t="shared" si="8"/>
        <v/>
      </c>
      <c r="N72" s="198" t="str">
        <f t="shared" si="9"/>
        <v/>
      </c>
      <c r="O72" s="197" t="str">
        <f t="shared" si="10"/>
        <v/>
      </c>
      <c r="Q72" s="6" t="s">
        <v>10</v>
      </c>
      <c r="R72" s="8"/>
      <c r="S72">
        <v>101</v>
      </c>
    </row>
    <row r="73" spans="11:20" x14ac:dyDescent="0.25">
      <c r="K73" s="4" t="str">
        <f t="shared" si="13"/>
        <v/>
      </c>
      <c r="L73" s="197" t="str">
        <f t="shared" si="7"/>
        <v/>
      </c>
      <c r="M73" s="197" t="str">
        <f t="shared" si="8"/>
        <v/>
      </c>
      <c r="N73" s="198" t="str">
        <f t="shared" si="9"/>
        <v/>
      </c>
      <c r="O73" s="197" t="str">
        <f t="shared" si="10"/>
        <v/>
      </c>
      <c r="Q73" s="6" t="s">
        <v>10</v>
      </c>
      <c r="R73" s="8"/>
      <c r="S73">
        <v>102</v>
      </c>
    </row>
    <row r="74" spans="11:20" x14ac:dyDescent="0.25">
      <c r="K74" s="4" t="str">
        <f t="shared" si="13"/>
        <v/>
      </c>
      <c r="L74" s="197" t="str">
        <f t="shared" si="7"/>
        <v/>
      </c>
      <c r="M74" s="197" t="str">
        <f t="shared" si="8"/>
        <v/>
      </c>
      <c r="N74" s="198" t="str">
        <f t="shared" si="9"/>
        <v/>
      </c>
      <c r="O74" s="197" t="str">
        <f t="shared" si="10"/>
        <v/>
      </c>
      <c r="Q74" s="6" t="s">
        <v>10</v>
      </c>
      <c r="R74" s="8"/>
      <c r="S74">
        <v>103</v>
      </c>
    </row>
    <row r="75" spans="11:20" x14ac:dyDescent="0.25">
      <c r="K75" s="4" t="str">
        <f t="shared" si="13"/>
        <v/>
      </c>
      <c r="L75" s="197" t="str">
        <f t="shared" si="7"/>
        <v/>
      </c>
      <c r="M75" s="197" t="str">
        <f t="shared" si="8"/>
        <v/>
      </c>
      <c r="N75" s="198" t="str">
        <f t="shared" si="9"/>
        <v/>
      </c>
      <c r="O75" s="197" t="str">
        <f t="shared" si="10"/>
        <v/>
      </c>
      <c r="Q75" s="6" t="s">
        <v>10</v>
      </c>
      <c r="R75" s="8"/>
      <c r="S75">
        <v>104</v>
      </c>
    </row>
    <row r="76" spans="11:20" x14ac:dyDescent="0.25">
      <c r="K76" s="4" t="str">
        <f t="shared" si="13"/>
        <v/>
      </c>
      <c r="L76" s="197" t="str">
        <f t="shared" si="7"/>
        <v/>
      </c>
      <c r="M76" s="197" t="str">
        <f t="shared" si="8"/>
        <v/>
      </c>
      <c r="N76" s="198" t="str">
        <f t="shared" si="9"/>
        <v/>
      </c>
      <c r="O76" s="197" t="str">
        <f t="shared" si="10"/>
        <v/>
      </c>
      <c r="Q76" s="6" t="s">
        <v>10</v>
      </c>
      <c r="R76" s="8"/>
      <c r="S76">
        <v>105</v>
      </c>
    </row>
    <row r="77" spans="11:20" x14ac:dyDescent="0.25">
      <c r="K77" s="4" t="str">
        <f t="shared" si="13"/>
        <v/>
      </c>
      <c r="L77" s="197" t="str">
        <f t="shared" si="7"/>
        <v/>
      </c>
      <c r="M77" s="197" t="str">
        <f t="shared" si="8"/>
        <v/>
      </c>
      <c r="N77" s="198" t="str">
        <f t="shared" si="9"/>
        <v/>
      </c>
      <c r="O77" s="197" t="str">
        <f t="shared" si="10"/>
        <v/>
      </c>
      <c r="Q77" s="6" t="s">
        <v>10</v>
      </c>
      <c r="R77" s="8"/>
      <c r="S77">
        <v>106</v>
      </c>
    </row>
    <row r="78" spans="11:20" x14ac:dyDescent="0.25">
      <c r="K78" s="4" t="str">
        <f t="shared" si="13"/>
        <v/>
      </c>
      <c r="L78" s="197" t="str">
        <f t="shared" si="7"/>
        <v/>
      </c>
      <c r="M78" s="197" t="str">
        <f t="shared" si="8"/>
        <v/>
      </c>
      <c r="N78" s="198" t="str">
        <f t="shared" si="9"/>
        <v/>
      </c>
      <c r="O78" s="197" t="str">
        <f t="shared" si="10"/>
        <v/>
      </c>
      <c r="Q78" s="6" t="s">
        <v>10</v>
      </c>
      <c r="R78" s="8"/>
      <c r="S78">
        <v>107</v>
      </c>
    </row>
    <row r="79" spans="11:20" x14ac:dyDescent="0.25">
      <c r="K79" s="4" t="str">
        <f t="shared" si="13"/>
        <v/>
      </c>
      <c r="L79" s="197" t="str">
        <f t="shared" si="7"/>
        <v/>
      </c>
      <c r="M79" s="197" t="str">
        <f t="shared" si="8"/>
        <v/>
      </c>
      <c r="N79" s="198" t="str">
        <f t="shared" si="9"/>
        <v/>
      </c>
      <c r="O79" s="197" t="str">
        <f t="shared" si="10"/>
        <v/>
      </c>
      <c r="Q79" s="6" t="s">
        <v>10</v>
      </c>
      <c r="R79" s="8"/>
      <c r="S79">
        <v>108</v>
      </c>
    </row>
    <row r="80" spans="11:20" x14ac:dyDescent="0.25">
      <c r="K80" s="4" t="str">
        <f t="shared" si="13"/>
        <v/>
      </c>
      <c r="L80" s="197" t="str">
        <f t="shared" si="7"/>
        <v/>
      </c>
      <c r="M80" s="197" t="str">
        <f t="shared" si="8"/>
        <v/>
      </c>
      <c r="N80" s="198" t="str">
        <f t="shared" si="9"/>
        <v/>
      </c>
      <c r="O80" s="197" t="str">
        <f t="shared" si="10"/>
        <v/>
      </c>
      <c r="Q80" s="6" t="s">
        <v>10</v>
      </c>
      <c r="R80" s="8"/>
      <c r="S80">
        <v>109</v>
      </c>
    </row>
    <row r="81" spans="11:19" x14ac:dyDescent="0.25">
      <c r="K81" s="4" t="str">
        <f t="shared" si="13"/>
        <v/>
      </c>
      <c r="L81" s="197" t="str">
        <f t="shared" si="7"/>
        <v/>
      </c>
      <c r="M81" s="197" t="str">
        <f t="shared" si="8"/>
        <v/>
      </c>
      <c r="N81" s="198" t="str">
        <f t="shared" si="9"/>
        <v/>
      </c>
      <c r="O81" s="197" t="str">
        <f t="shared" si="10"/>
        <v/>
      </c>
      <c r="Q81" s="6" t="s">
        <v>10</v>
      </c>
      <c r="R81" s="8"/>
      <c r="S81">
        <v>110</v>
      </c>
    </row>
    <row r="82" spans="11:19" x14ac:dyDescent="0.25">
      <c r="K82" s="4" t="str">
        <f t="shared" si="13"/>
        <v/>
      </c>
      <c r="L82" s="197" t="str">
        <f t="shared" si="7"/>
        <v/>
      </c>
      <c r="M82" s="197" t="str">
        <f t="shared" si="8"/>
        <v/>
      </c>
      <c r="N82" s="198" t="str">
        <f t="shared" si="9"/>
        <v/>
      </c>
      <c r="O82" s="197" t="str">
        <f t="shared" si="10"/>
        <v/>
      </c>
      <c r="Q82" s="6" t="s">
        <v>10</v>
      </c>
      <c r="R82" s="8"/>
      <c r="S82">
        <v>111</v>
      </c>
    </row>
    <row r="83" spans="11:19" x14ac:dyDescent="0.25">
      <c r="K83" s="4" t="str">
        <f t="shared" si="13"/>
        <v/>
      </c>
      <c r="L83" s="197" t="str">
        <f t="shared" si="7"/>
        <v/>
      </c>
      <c r="M83" s="197" t="str">
        <f t="shared" si="8"/>
        <v/>
      </c>
      <c r="N83" s="198" t="str">
        <f t="shared" si="9"/>
        <v/>
      </c>
      <c r="O83" s="197" t="str">
        <f t="shared" si="10"/>
        <v/>
      </c>
      <c r="Q83" s="6" t="s">
        <v>10</v>
      </c>
      <c r="R83" s="8"/>
      <c r="S83">
        <v>112</v>
      </c>
    </row>
    <row r="84" spans="11:19" x14ac:dyDescent="0.25">
      <c r="K84" s="4" t="str">
        <f>IF(R84="X",RANK(Q84,$Q:$Q,1),"")</f>
        <v/>
      </c>
      <c r="L84" s="197" t="str">
        <f t="shared" ref="L84" si="14">IF(A84="","",B84)</f>
        <v/>
      </c>
      <c r="M84" s="197" t="str">
        <f t="shared" ref="M84" si="15">IF(A84="","",A84)</f>
        <v/>
      </c>
      <c r="N84" s="198" t="str">
        <f t="shared" ref="N84" si="16">IF(A84="","",DATE(MID(C84,5,2),MID(C84,3,2),MID(C84,1,2)))</f>
        <v/>
      </c>
      <c r="O84" s="197" t="str">
        <f t="shared" ref="O84" si="17">IF(A84="","",MID(C84,7,3))</f>
        <v/>
      </c>
      <c r="S84" t="str">
        <f t="shared" ref="S84" si="18">Q84&amp;R84</f>
        <v/>
      </c>
    </row>
  </sheetData>
  <sheetProtection formatCells="0" formatColumns="0" formatRows="0"/>
  <phoneticPr fontId="7" type="noConversion"/>
  <dataValidations count="1">
    <dataValidation type="list" allowBlank="1" showInputMessage="1" showErrorMessage="1" sqref="R2:R71" xr:uid="{5A91BF47-619E-4D45-ACC6-93C7399B92E4}">
      <formula1>"X,x"</formula1>
    </dataValidation>
  </dataValidations>
  <pageMargins left="0.78740157499999996" right="0.78740157499999996" top="0" bottom="0.984251969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B672-C248-4027-ADB5-4B24602FB057}">
  <sheetPr>
    <tabColor rgb="FF0070C0"/>
  </sheetPr>
  <dimension ref="A1:CY100"/>
  <sheetViews>
    <sheetView showGridLines="0" topLeftCell="B1" workbookViewId="0">
      <selection activeCell="B5" sqref="B5:K5"/>
    </sheetView>
  </sheetViews>
  <sheetFormatPr baseColWidth="10" defaultColWidth="11.453125" defaultRowHeight="15.5" x14ac:dyDescent="0.35"/>
  <cols>
    <col min="1" max="1" width="0" style="14" hidden="1" customWidth="1"/>
    <col min="2" max="34" width="1.453125" style="14" customWidth="1"/>
    <col min="35" max="37" width="1.26953125" customWidth="1"/>
    <col min="38" max="67" width="1.453125" style="14" customWidth="1"/>
    <col min="68" max="88" width="1.453125" customWidth="1"/>
    <col min="89" max="98" width="1.453125" style="14" customWidth="1"/>
    <col min="99" max="16384" width="11.453125" style="14"/>
  </cols>
  <sheetData>
    <row r="1" spans="1:103" ht="20" x14ac:dyDescent="0.4">
      <c r="D1" s="35" t="s">
        <v>14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14"/>
      <c r="BY1" s="30" t="s">
        <v>15</v>
      </c>
      <c r="BZ1" s="30"/>
      <c r="CA1" s="30"/>
      <c r="CB1" s="30"/>
      <c r="CC1" s="30"/>
      <c r="CD1" s="14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W1"/>
      <c r="CX1"/>
      <c r="CY1"/>
    </row>
    <row r="2" spans="1:103" s="15" customFormat="1" ht="2.25" customHeight="1" x14ac:dyDescent="0.15"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CR2" s="82" t="s">
        <v>50</v>
      </c>
      <c r="CS2" s="83"/>
      <c r="CT2" s="84"/>
    </row>
    <row r="3" spans="1:103" ht="20" x14ac:dyDescent="0.4">
      <c r="F3" s="30" t="s">
        <v>41</v>
      </c>
      <c r="G3" s="30"/>
      <c r="H3" s="30"/>
      <c r="I3" s="30"/>
      <c r="J3" s="30"/>
      <c r="K3" s="30"/>
      <c r="L3" s="32"/>
      <c r="M3" s="32"/>
      <c r="N3" s="32"/>
      <c r="O3" s="32"/>
      <c r="P3" s="32"/>
      <c r="Q3" s="32"/>
      <c r="R3" s="32"/>
      <c r="S3" s="32"/>
      <c r="T3" s="17"/>
      <c r="U3" s="33" t="s">
        <v>17</v>
      </c>
      <c r="V3" s="33"/>
      <c r="W3" s="33"/>
      <c r="X3" s="33"/>
      <c r="Y3" s="33"/>
      <c r="Z3" s="33"/>
      <c r="AA3" s="33"/>
      <c r="AB3" s="33"/>
      <c r="AC3" s="31"/>
      <c r="AD3" s="31"/>
      <c r="AE3" s="31"/>
      <c r="AF3" s="31"/>
      <c r="AG3" s="31"/>
      <c r="AH3" s="31"/>
      <c r="AI3" s="14"/>
      <c r="AJ3" s="30" t="s">
        <v>18</v>
      </c>
      <c r="AK3" s="30"/>
      <c r="AL3" s="30"/>
      <c r="AM3" s="30"/>
      <c r="AN3" s="30"/>
      <c r="AO3" s="30"/>
      <c r="AP3" s="31"/>
      <c r="AQ3" s="31"/>
      <c r="AR3" s="31"/>
      <c r="AS3" s="31"/>
      <c r="AT3" s="31"/>
      <c r="AU3" s="31"/>
      <c r="AV3" s="31"/>
      <c r="AW3" s="31"/>
      <c r="AY3" s="30" t="s">
        <v>51</v>
      </c>
      <c r="AZ3" s="30"/>
      <c r="BA3" s="30"/>
      <c r="BB3" s="30"/>
      <c r="BC3" s="30"/>
      <c r="BD3" s="30"/>
      <c r="BE3" s="31"/>
      <c r="BF3" s="31"/>
      <c r="BG3" s="31"/>
      <c r="BH3" s="31"/>
      <c r="BI3" s="31"/>
      <c r="BJ3" s="31"/>
      <c r="BK3" s="16"/>
      <c r="BL3" s="30" t="s">
        <v>19</v>
      </c>
      <c r="BM3" s="30"/>
      <c r="BN3" s="30"/>
      <c r="BO3" s="30"/>
      <c r="BP3" s="30"/>
      <c r="BQ3" s="31"/>
      <c r="BR3" s="31"/>
      <c r="BS3" s="31"/>
      <c r="BT3" s="31"/>
      <c r="BU3" s="31"/>
      <c r="BV3" s="31"/>
      <c r="BW3" s="31"/>
      <c r="BY3" s="30" t="s">
        <v>16</v>
      </c>
      <c r="BZ3" s="30"/>
      <c r="CA3" s="30"/>
      <c r="CB3" s="30"/>
      <c r="CC3" s="30"/>
      <c r="CD3" s="14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R3" s="85"/>
      <c r="CS3" s="86"/>
      <c r="CT3" s="87"/>
      <c r="CW3"/>
      <c r="CX3"/>
      <c r="CY3"/>
    </row>
    <row r="4" spans="1:103" ht="3.75" customHeight="1" x14ac:dyDescent="0.35">
      <c r="BL4" s="18"/>
      <c r="BM4" s="18"/>
      <c r="BN4" s="18"/>
      <c r="BO4" s="18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R4" s="85"/>
      <c r="CS4" s="86"/>
      <c r="CT4" s="87"/>
      <c r="CW4"/>
      <c r="CX4"/>
      <c r="CY4"/>
    </row>
    <row r="5" spans="1:103" ht="23.25" customHeight="1" x14ac:dyDescent="0.5">
      <c r="B5" s="96" t="s">
        <v>57</v>
      </c>
      <c r="C5" s="96"/>
      <c r="D5" s="96"/>
      <c r="E5" s="96"/>
      <c r="F5" s="96"/>
      <c r="G5" s="96"/>
      <c r="H5" s="96"/>
      <c r="I5" s="96"/>
      <c r="J5" s="96"/>
      <c r="K5" s="97"/>
      <c r="L5" s="25" t="s">
        <v>12</v>
      </c>
      <c r="M5" s="26"/>
      <c r="N5" s="26"/>
      <c r="O5" s="26"/>
      <c r="P5" s="26"/>
      <c r="Q5" s="27" t="s">
        <v>20</v>
      </c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9"/>
      <c r="AL5" s="53" t="s">
        <v>60</v>
      </c>
      <c r="AM5" s="54"/>
      <c r="AN5" s="54"/>
      <c r="AO5" s="54"/>
      <c r="AP5" s="55"/>
      <c r="AQ5" s="27" t="s">
        <v>61</v>
      </c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9"/>
      <c r="CA5" s="27" t="s">
        <v>13</v>
      </c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34"/>
      <c r="CR5" s="88"/>
      <c r="CS5" s="89"/>
      <c r="CT5" s="90"/>
    </row>
    <row r="6" spans="1:103" x14ac:dyDescent="0.35">
      <c r="A6" s="14">
        <v>1</v>
      </c>
      <c r="B6" s="79" t="str">
        <f>"Spieler "&amp;1</f>
        <v>Spieler 1</v>
      </c>
      <c r="C6" s="80"/>
      <c r="D6" s="80"/>
      <c r="E6" s="80"/>
      <c r="F6" s="80"/>
      <c r="G6" s="80"/>
      <c r="H6" s="80"/>
      <c r="I6" s="80"/>
      <c r="J6" s="80"/>
      <c r="K6" s="81"/>
      <c r="L6" s="39" t="e">
        <f>VLOOKUP(A6,Eintragungen!$K:$Q,5,0)</f>
        <v>#N/A</v>
      </c>
      <c r="M6" s="39"/>
      <c r="N6" s="39"/>
      <c r="O6" s="39"/>
      <c r="P6" s="39"/>
      <c r="Q6" s="40" t="e">
        <f>IF(VLOOKUP(A6,Eintragungen!$K:$Q,3,0)="","",VLOOKUP(A6,Eintragungen!$K:$Q,3,0)&amp;", "&amp;VLOOKUP(A6,Eintragungen!$K:$Q,2,0))</f>
        <v>#N/A</v>
      </c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39" t="e">
        <f>IF(VLOOKUP(A6,Eintragungen!$K:$Q,10,0)="","",VLOOKUP(A6,Eintragungen!$K:$Q,10,0))</f>
        <v>#N/A</v>
      </c>
      <c r="AM6" s="39"/>
      <c r="AN6" s="39"/>
      <c r="AO6" s="39"/>
      <c r="AP6" s="39"/>
      <c r="AQ6" s="74" t="e">
        <f>IF(VLOOKUP(A6,Eintragungen!$K:$Q,6,0)="","",VLOOKUP(A6,Eintragungen!$K:$Q,6,0)&amp;", "&amp;VLOOKUP(A6,Eintragungen!$K:$Q,7,0)&amp;" "&amp;VLOOKUP(A6,Eintragungen!$K:$Q,8,0))</f>
        <v>#N/A</v>
      </c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 t="e">
        <f>IF(VLOOKUP(A6,Eintragungen!$K:$Q,9,0)=0,"",VLOOKUP(A6,Eintragungen!$K:$Q,9,0))</f>
        <v>#N/A</v>
      </c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5"/>
      <c r="CR6" s="103"/>
      <c r="CS6" s="104"/>
      <c r="CT6" s="105"/>
    </row>
    <row r="7" spans="1:103" x14ac:dyDescent="0.35">
      <c r="A7" s="14">
        <v>2</v>
      </c>
      <c r="B7" s="47" t="s">
        <v>27</v>
      </c>
      <c r="C7" s="48"/>
      <c r="D7" s="48"/>
      <c r="E7" s="48"/>
      <c r="F7" s="48"/>
      <c r="G7" s="48"/>
      <c r="H7" s="48"/>
      <c r="I7" s="48"/>
      <c r="J7" s="48"/>
      <c r="K7" s="49"/>
      <c r="L7" s="42" t="e">
        <f>VLOOKUP(A7,Eintragungen!$K:$Q,5,0)</f>
        <v>#N/A</v>
      </c>
      <c r="M7" s="42"/>
      <c r="N7" s="42"/>
      <c r="O7" s="42"/>
      <c r="P7" s="42"/>
      <c r="Q7" s="41" t="e">
        <f>IF(VLOOKUP(A7,Eintragungen!$K:$Q,3,0)="","",VLOOKUP(A7,Eintragungen!$K:$Q,3,0)&amp;", "&amp;VLOOKUP(A7,Eintragungen!$K:$Q,2,0))</f>
        <v>#N/A</v>
      </c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2" t="e">
        <f>IF(VLOOKUP(A7,Eintragungen!$K:$Q,8,10)="","",VLOOKUP(A7,Eintragungen!$K:$Q,8,10))</f>
        <v>#N/A</v>
      </c>
      <c r="AM7" s="42"/>
      <c r="AN7" s="42"/>
      <c r="AO7" s="42"/>
      <c r="AP7" s="42"/>
      <c r="AQ7" s="50" t="e">
        <f>IF(VLOOKUP(A7,Eintragungen!$K:$Q,6,0)="","",VLOOKUP(A7,Eintragungen!$K:$Q,6,0)&amp;", "&amp;VLOOKUP(A7,Eintragungen!$K:$Q,7,0)&amp;" "&amp;VLOOKUP(A7,Eintragungen!$K:$Q,8,0))</f>
        <v>#N/A</v>
      </c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 t="e">
        <f>IF(VLOOKUP(A7,Eintragungen!$K:$Q,9,0)=0,"",VLOOKUP(A7,Eintragungen!$K:$Q,9,0))</f>
        <v>#N/A</v>
      </c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76"/>
      <c r="CR7" s="43"/>
      <c r="CS7" s="44"/>
      <c r="CT7" s="45"/>
    </row>
    <row r="8" spans="1:103" x14ac:dyDescent="0.35">
      <c r="A8" s="14">
        <v>3</v>
      </c>
      <c r="B8" s="47" t="s">
        <v>28</v>
      </c>
      <c r="C8" s="48"/>
      <c r="D8" s="48"/>
      <c r="E8" s="48"/>
      <c r="F8" s="48"/>
      <c r="G8" s="48"/>
      <c r="H8" s="48"/>
      <c r="I8" s="48"/>
      <c r="J8" s="48"/>
      <c r="K8" s="49"/>
      <c r="L8" s="42" t="e">
        <f>VLOOKUP(A8,Eintragungen!$K:$Q,5,0)</f>
        <v>#N/A</v>
      </c>
      <c r="M8" s="42"/>
      <c r="N8" s="42"/>
      <c r="O8" s="42"/>
      <c r="P8" s="42"/>
      <c r="Q8" s="41" t="e">
        <f>IF(VLOOKUP(A8,Eintragungen!$K:$Q,3,0)="","",VLOOKUP(A8,Eintragungen!$K:$Q,3,0)&amp;", "&amp;VLOOKUP(A8,Eintragungen!$K:$Q,2,0))</f>
        <v>#N/A</v>
      </c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2" t="e">
        <f>IF(VLOOKUP(A8,Eintragungen!$K:$Q,8,10)="","",VLOOKUP(A8,Eintragungen!$K:$Q,8,10))</f>
        <v>#N/A</v>
      </c>
      <c r="AM8" s="42"/>
      <c r="AN8" s="42"/>
      <c r="AO8" s="42"/>
      <c r="AP8" s="42"/>
      <c r="AQ8" s="50" t="e">
        <f>IF(VLOOKUP(A8,Eintragungen!$K:$Q,6,0)="","",VLOOKUP(A8,Eintragungen!$K:$Q,6,0)&amp;", "&amp;VLOOKUP(A8,Eintragungen!$K:$Q,7,0)&amp;" "&amp;VLOOKUP(A8,Eintragungen!$K:$Q,8,0))</f>
        <v>#N/A</v>
      </c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 t="e">
        <f>IF(VLOOKUP(A8,Eintragungen!$K:$Q,9,0)=0,"",VLOOKUP(A8,Eintragungen!$K:$Q,9,0))</f>
        <v>#N/A</v>
      </c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76"/>
      <c r="CR8" s="43"/>
      <c r="CS8" s="44"/>
      <c r="CT8" s="45"/>
    </row>
    <row r="9" spans="1:103" x14ac:dyDescent="0.35">
      <c r="A9" s="14">
        <v>4</v>
      </c>
      <c r="B9" s="47" t="s">
        <v>29</v>
      </c>
      <c r="C9" s="48"/>
      <c r="D9" s="48"/>
      <c r="E9" s="48"/>
      <c r="F9" s="48"/>
      <c r="G9" s="48"/>
      <c r="H9" s="48"/>
      <c r="I9" s="48"/>
      <c r="J9" s="48"/>
      <c r="K9" s="49"/>
      <c r="L9" s="42" t="e">
        <f>VLOOKUP(A9,Eintragungen!$K:$Q,5,0)</f>
        <v>#N/A</v>
      </c>
      <c r="M9" s="42"/>
      <c r="N9" s="42"/>
      <c r="O9" s="42"/>
      <c r="P9" s="42"/>
      <c r="Q9" s="41" t="e">
        <f>IF(VLOOKUP(A9,Eintragungen!$K:$Q,3,0)="","",VLOOKUP(A9,Eintragungen!$K:$Q,3,0)&amp;", "&amp;VLOOKUP(A9,Eintragungen!$K:$Q,2,0))</f>
        <v>#N/A</v>
      </c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2" t="e">
        <f>IF(VLOOKUP(A9,Eintragungen!$K:$Q,8,10)="","",VLOOKUP(A9,Eintragungen!$K:$Q,8,10))</f>
        <v>#N/A</v>
      </c>
      <c r="AM9" s="42"/>
      <c r="AN9" s="42"/>
      <c r="AO9" s="42"/>
      <c r="AP9" s="42"/>
      <c r="AQ9" s="50" t="e">
        <f>IF(VLOOKUP(A9,Eintragungen!$K:$Q,6,0)="","",VLOOKUP(A9,Eintragungen!$K:$Q,6,0)&amp;", "&amp;VLOOKUP(A9,Eintragungen!$K:$Q,7,0)&amp;" "&amp;VLOOKUP(A9,Eintragungen!$K:$Q,8,0))</f>
        <v>#N/A</v>
      </c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 t="e">
        <f>IF(VLOOKUP(A9,Eintragungen!$K:$Q,9,0)=0,"",VLOOKUP(A9,Eintragungen!$K:$Q,9,0))</f>
        <v>#N/A</v>
      </c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76"/>
      <c r="CR9" s="43"/>
      <c r="CS9" s="44"/>
      <c r="CT9" s="45"/>
    </row>
    <row r="10" spans="1:103" x14ac:dyDescent="0.35">
      <c r="A10" s="14">
        <v>5</v>
      </c>
      <c r="B10" s="47" t="s">
        <v>30</v>
      </c>
      <c r="C10" s="48"/>
      <c r="D10" s="48"/>
      <c r="E10" s="48"/>
      <c r="F10" s="48"/>
      <c r="G10" s="48"/>
      <c r="H10" s="48"/>
      <c r="I10" s="48"/>
      <c r="J10" s="48"/>
      <c r="K10" s="49"/>
      <c r="L10" s="42" t="e">
        <f>VLOOKUP(A10,Eintragungen!$K:$Q,5,0)</f>
        <v>#N/A</v>
      </c>
      <c r="M10" s="42"/>
      <c r="N10" s="42"/>
      <c r="O10" s="42"/>
      <c r="P10" s="42"/>
      <c r="Q10" s="41" t="e">
        <f>IF(VLOOKUP(A10,Eintragungen!$K:$Q,3,0)="","",VLOOKUP(A10,Eintragungen!$K:$Q,3,0)&amp;", "&amp;VLOOKUP(A10,Eintragungen!$K:$Q,2,0))</f>
        <v>#N/A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2" t="e">
        <f>IF(VLOOKUP(A10,Eintragungen!$K:$Q,8,10)="","",VLOOKUP(A10,Eintragungen!$K:$Q,8,10))</f>
        <v>#N/A</v>
      </c>
      <c r="AM10" s="42"/>
      <c r="AN10" s="42"/>
      <c r="AO10" s="42"/>
      <c r="AP10" s="42"/>
      <c r="AQ10" s="50" t="e">
        <f>IF(VLOOKUP(A10,Eintragungen!$K:$Q,6,0)="","",VLOOKUP(A10,Eintragungen!$K:$Q,6,0)&amp;", "&amp;VLOOKUP(A10,Eintragungen!$K:$Q,7,0)&amp;" "&amp;VLOOKUP(A10,Eintragungen!$K:$Q,8,0))</f>
        <v>#N/A</v>
      </c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 t="e">
        <f>IF(VLOOKUP(A10,Eintragungen!$K:$Q,9,0)=0,"",VLOOKUP(A10,Eintragungen!$K:$Q,9,0))</f>
        <v>#N/A</v>
      </c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76"/>
      <c r="CR10" s="43"/>
      <c r="CS10" s="44"/>
      <c r="CT10" s="45"/>
    </row>
    <row r="11" spans="1:103" x14ac:dyDescent="0.35">
      <c r="A11" s="14">
        <v>6</v>
      </c>
      <c r="B11" s="47" t="s">
        <v>31</v>
      </c>
      <c r="C11" s="48"/>
      <c r="D11" s="48"/>
      <c r="E11" s="48"/>
      <c r="F11" s="48"/>
      <c r="G11" s="48"/>
      <c r="H11" s="48"/>
      <c r="I11" s="48"/>
      <c r="J11" s="48"/>
      <c r="K11" s="49"/>
      <c r="L11" s="42" t="e">
        <f>VLOOKUP(A11,Eintragungen!$K:$Q,5,0)</f>
        <v>#N/A</v>
      </c>
      <c r="M11" s="42"/>
      <c r="N11" s="42"/>
      <c r="O11" s="42"/>
      <c r="P11" s="42"/>
      <c r="Q11" s="41" t="e">
        <f>IF(VLOOKUP(A11,Eintragungen!$K:$Q,3,0)="","",VLOOKUP(A11,Eintragungen!$K:$Q,3,0)&amp;", "&amp;VLOOKUP(A11,Eintragungen!$K:$Q,2,0))</f>
        <v>#N/A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2" t="e">
        <f>IF(VLOOKUP(A11,Eintragungen!$K:$Q,8,10)="","",VLOOKUP(A11,Eintragungen!$K:$Q,8,10))</f>
        <v>#N/A</v>
      </c>
      <c r="AM11" s="42"/>
      <c r="AN11" s="42"/>
      <c r="AO11" s="42"/>
      <c r="AP11" s="42"/>
      <c r="AQ11" s="50" t="e">
        <f>IF(VLOOKUP(A11,Eintragungen!$K:$Q,6,0)="","",VLOOKUP(A11,Eintragungen!$K:$Q,6,0)&amp;", "&amp;VLOOKUP(A11,Eintragungen!$K:$Q,7,0)&amp;" "&amp;VLOOKUP(A11,Eintragungen!$K:$Q,8,0))</f>
        <v>#N/A</v>
      </c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 t="e">
        <f>IF(VLOOKUP(A11,Eintragungen!$K:$Q,9,0)=0,"",VLOOKUP(A11,Eintragungen!$K:$Q,9,0))</f>
        <v>#N/A</v>
      </c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76"/>
      <c r="CR11" s="43"/>
      <c r="CS11" s="44"/>
      <c r="CT11" s="45"/>
    </row>
    <row r="12" spans="1:103" x14ac:dyDescent="0.35">
      <c r="A12" s="14">
        <v>7</v>
      </c>
      <c r="B12" s="47" t="s">
        <v>32</v>
      </c>
      <c r="C12" s="48"/>
      <c r="D12" s="48"/>
      <c r="E12" s="48"/>
      <c r="F12" s="48"/>
      <c r="G12" s="48"/>
      <c r="H12" s="48"/>
      <c r="I12" s="48"/>
      <c r="J12" s="48"/>
      <c r="K12" s="49"/>
      <c r="L12" s="42" t="e">
        <f>VLOOKUP(A12,Eintragungen!$K:$Q,5,0)</f>
        <v>#N/A</v>
      </c>
      <c r="M12" s="42"/>
      <c r="N12" s="42"/>
      <c r="O12" s="42"/>
      <c r="P12" s="42"/>
      <c r="Q12" s="41" t="e">
        <f>IF(VLOOKUP(A12,Eintragungen!$K:$Q,3,0)="","",VLOOKUP(A12,Eintragungen!$K:$Q,3,0)&amp;", "&amp;VLOOKUP(A12,Eintragungen!$K:$Q,2,0))</f>
        <v>#N/A</v>
      </c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2" t="e">
        <f>IF(VLOOKUP(A12,Eintragungen!$K:$Q,8,10)="","",VLOOKUP(A12,Eintragungen!$K:$Q,8,10))</f>
        <v>#N/A</v>
      </c>
      <c r="AM12" s="42"/>
      <c r="AN12" s="42"/>
      <c r="AO12" s="42"/>
      <c r="AP12" s="42"/>
      <c r="AQ12" s="50" t="e">
        <f>IF(VLOOKUP(A12,Eintragungen!$K:$Q,6,0)="","",VLOOKUP(A12,Eintragungen!$K:$Q,6,0)&amp;", "&amp;VLOOKUP(A12,Eintragungen!$K:$Q,7,0)&amp;" "&amp;VLOOKUP(A12,Eintragungen!$K:$Q,8,0))</f>
        <v>#N/A</v>
      </c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 t="e">
        <f>IF(VLOOKUP(A12,Eintragungen!$K:$Q,9,0)=0,"",VLOOKUP(A12,Eintragungen!$K:$Q,9,0))</f>
        <v>#N/A</v>
      </c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76"/>
      <c r="CR12" s="43"/>
      <c r="CS12" s="44"/>
      <c r="CT12" s="45"/>
    </row>
    <row r="13" spans="1:103" x14ac:dyDescent="0.35">
      <c r="A13" s="14">
        <v>8</v>
      </c>
      <c r="B13" s="47" t="s">
        <v>33</v>
      </c>
      <c r="C13" s="48"/>
      <c r="D13" s="48"/>
      <c r="E13" s="48"/>
      <c r="F13" s="48"/>
      <c r="G13" s="48"/>
      <c r="H13" s="48"/>
      <c r="I13" s="48"/>
      <c r="J13" s="48"/>
      <c r="K13" s="49"/>
      <c r="L13" s="42" t="e">
        <f>VLOOKUP(A13,Eintragungen!$K:$Q,5,0)</f>
        <v>#N/A</v>
      </c>
      <c r="M13" s="42"/>
      <c r="N13" s="42"/>
      <c r="O13" s="42"/>
      <c r="P13" s="42"/>
      <c r="Q13" s="41" t="e">
        <f>IF(VLOOKUP(A13,Eintragungen!$K:$Q,3,0)="","",VLOOKUP(A13,Eintragungen!$K:$Q,3,0)&amp;", "&amp;VLOOKUP(A13,Eintragungen!$K:$Q,2,0))</f>
        <v>#N/A</v>
      </c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2" t="e">
        <f>IF(VLOOKUP(A13,Eintragungen!$K:$Q,8,10)="","",VLOOKUP(A13,Eintragungen!$K:$Q,8,10))</f>
        <v>#N/A</v>
      </c>
      <c r="AM13" s="42"/>
      <c r="AN13" s="42"/>
      <c r="AO13" s="42"/>
      <c r="AP13" s="42"/>
      <c r="AQ13" s="50" t="e">
        <f>IF(VLOOKUP(A13,Eintragungen!$K:$Q,6,0)="","",VLOOKUP(A13,Eintragungen!$K:$Q,6,0)&amp;", "&amp;VLOOKUP(A13,Eintragungen!$K:$Q,7,0)&amp;" "&amp;VLOOKUP(A13,Eintragungen!$K:$Q,8,0))</f>
        <v>#N/A</v>
      </c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 t="e">
        <f>IF(VLOOKUP(A13,Eintragungen!$K:$Q,9,0)=0,"",VLOOKUP(A13,Eintragungen!$K:$Q,9,0))</f>
        <v>#N/A</v>
      </c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76"/>
      <c r="CR13" s="43"/>
      <c r="CS13" s="44"/>
      <c r="CT13" s="45"/>
    </row>
    <row r="14" spans="1:103" x14ac:dyDescent="0.35">
      <c r="A14" s="14">
        <v>9</v>
      </c>
      <c r="B14" s="47" t="s">
        <v>34</v>
      </c>
      <c r="C14" s="48"/>
      <c r="D14" s="48"/>
      <c r="E14" s="48"/>
      <c r="F14" s="48"/>
      <c r="G14" s="48"/>
      <c r="H14" s="48"/>
      <c r="I14" s="48"/>
      <c r="J14" s="48"/>
      <c r="K14" s="49"/>
      <c r="L14" s="42" t="e">
        <f>VLOOKUP(A14,Eintragungen!$K:$Q,5,0)</f>
        <v>#N/A</v>
      </c>
      <c r="M14" s="42"/>
      <c r="N14" s="42"/>
      <c r="O14" s="42"/>
      <c r="P14" s="42"/>
      <c r="Q14" s="41" t="e">
        <f>IF(VLOOKUP(A14,Eintragungen!$K:$Q,3,0)="","",VLOOKUP(A14,Eintragungen!$K:$Q,3,0)&amp;", "&amp;VLOOKUP(A14,Eintragungen!$K:$Q,2,0))</f>
        <v>#N/A</v>
      </c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2" t="e">
        <f>IF(VLOOKUP(A14,Eintragungen!$K:$Q,8,10)="","",VLOOKUP(A14,Eintragungen!$K:$Q,8,10))</f>
        <v>#N/A</v>
      </c>
      <c r="AM14" s="42"/>
      <c r="AN14" s="42"/>
      <c r="AO14" s="42"/>
      <c r="AP14" s="42"/>
      <c r="AQ14" s="50" t="e">
        <f>IF(VLOOKUP(A14,Eintragungen!$K:$Q,6,0)="","",VLOOKUP(A14,Eintragungen!$K:$Q,6,0)&amp;", "&amp;VLOOKUP(A14,Eintragungen!$K:$Q,7,0)&amp;" "&amp;VLOOKUP(A14,Eintragungen!$K:$Q,8,0))</f>
        <v>#N/A</v>
      </c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 t="e">
        <f>IF(VLOOKUP(A14,Eintragungen!$K:$Q,9,0)=0,"",VLOOKUP(A14,Eintragungen!$K:$Q,9,0))</f>
        <v>#N/A</v>
      </c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76"/>
      <c r="CR14" s="43"/>
      <c r="CS14" s="44"/>
      <c r="CT14" s="45"/>
    </row>
    <row r="15" spans="1:103" x14ac:dyDescent="0.35">
      <c r="A15" s="14">
        <v>10</v>
      </c>
      <c r="B15" s="47" t="s">
        <v>35</v>
      </c>
      <c r="C15" s="48"/>
      <c r="D15" s="48"/>
      <c r="E15" s="48"/>
      <c r="F15" s="48"/>
      <c r="G15" s="48"/>
      <c r="H15" s="48"/>
      <c r="I15" s="48"/>
      <c r="J15" s="48"/>
      <c r="K15" s="49"/>
      <c r="L15" s="42" t="e">
        <f>VLOOKUP(A15,Eintragungen!$K:$Q,5,0)</f>
        <v>#N/A</v>
      </c>
      <c r="M15" s="42"/>
      <c r="N15" s="42"/>
      <c r="O15" s="42"/>
      <c r="P15" s="42"/>
      <c r="Q15" s="41" t="e">
        <f>IF(VLOOKUP(A15,Eintragungen!$K:$Q,3,0)="","",VLOOKUP(A15,Eintragungen!$K:$Q,3,0)&amp;", "&amp;VLOOKUP(A15,Eintragungen!$K:$Q,2,0))</f>
        <v>#N/A</v>
      </c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2" t="e">
        <f>IF(VLOOKUP(A15,Eintragungen!$K:$Q,8,10)="","",VLOOKUP(A15,Eintragungen!$K:$Q,8,10))</f>
        <v>#N/A</v>
      </c>
      <c r="AM15" s="42"/>
      <c r="AN15" s="42"/>
      <c r="AO15" s="42"/>
      <c r="AP15" s="42"/>
      <c r="AQ15" s="50" t="e">
        <f>IF(VLOOKUP(A15,Eintragungen!$K:$Q,6,0)="","",VLOOKUP(A15,Eintragungen!$K:$Q,6,0)&amp;", "&amp;VLOOKUP(A15,Eintragungen!$K:$Q,7,0)&amp;" "&amp;VLOOKUP(A15,Eintragungen!$K:$Q,8,0))</f>
        <v>#N/A</v>
      </c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 t="e">
        <f>IF(VLOOKUP(A15,Eintragungen!$K:$Q,9,0)=0,"",VLOOKUP(A15,Eintragungen!$K:$Q,9,0))</f>
        <v>#N/A</v>
      </c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76"/>
      <c r="CR15" s="43"/>
      <c r="CS15" s="44"/>
      <c r="CT15" s="45"/>
    </row>
    <row r="16" spans="1:103" x14ac:dyDescent="0.35">
      <c r="A16" s="14">
        <v>11</v>
      </c>
      <c r="B16" s="47" t="s">
        <v>36</v>
      </c>
      <c r="C16" s="48"/>
      <c r="D16" s="48"/>
      <c r="E16" s="48"/>
      <c r="F16" s="48"/>
      <c r="G16" s="48"/>
      <c r="H16" s="48"/>
      <c r="I16" s="48"/>
      <c r="J16" s="48"/>
      <c r="K16" s="49"/>
      <c r="L16" s="42" t="e">
        <f>VLOOKUP(A16,Eintragungen!$K:$Q,5,0)</f>
        <v>#N/A</v>
      </c>
      <c r="M16" s="42"/>
      <c r="N16" s="42"/>
      <c r="O16" s="42"/>
      <c r="P16" s="42"/>
      <c r="Q16" s="41" t="e">
        <f>IF(VLOOKUP(A16,Eintragungen!$K:$Q,3,0)="","",VLOOKUP(A16,Eintragungen!$K:$Q,3,0)&amp;", "&amp;VLOOKUP(A16,Eintragungen!$K:$Q,2,0))</f>
        <v>#N/A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2" t="e">
        <f>IF(VLOOKUP(A16,Eintragungen!$K:$Q,8,10)="","",VLOOKUP(A16,Eintragungen!$K:$Q,8,10))</f>
        <v>#N/A</v>
      </c>
      <c r="AM16" s="42"/>
      <c r="AN16" s="42"/>
      <c r="AO16" s="42"/>
      <c r="AP16" s="42"/>
      <c r="AQ16" s="50" t="e">
        <f>IF(VLOOKUP(A16,Eintragungen!$K:$Q,6,0)="","",VLOOKUP(A16,Eintragungen!$K:$Q,6,0)&amp;", "&amp;VLOOKUP(A16,Eintragungen!$K:$Q,7,0)&amp;" "&amp;VLOOKUP(A16,Eintragungen!$K:$Q,8,0))</f>
        <v>#N/A</v>
      </c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 t="e">
        <f>IF(VLOOKUP(A16,Eintragungen!$K:$Q,9,0)=0,"",VLOOKUP(A16,Eintragungen!$K:$Q,9,0))</f>
        <v>#N/A</v>
      </c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76"/>
      <c r="CR16" s="43"/>
      <c r="CS16" s="44"/>
      <c r="CT16" s="45"/>
    </row>
    <row r="17" spans="1:98" x14ac:dyDescent="0.35">
      <c r="A17" s="14">
        <v>12</v>
      </c>
      <c r="B17" s="47" t="s">
        <v>37</v>
      </c>
      <c r="C17" s="48"/>
      <c r="D17" s="48"/>
      <c r="E17" s="48"/>
      <c r="F17" s="48"/>
      <c r="G17" s="48"/>
      <c r="H17" s="48"/>
      <c r="I17" s="48"/>
      <c r="J17" s="48"/>
      <c r="K17" s="49"/>
      <c r="L17" s="42" t="e">
        <f>VLOOKUP(A17,Eintragungen!$K:$Q,5,0)</f>
        <v>#N/A</v>
      </c>
      <c r="M17" s="42"/>
      <c r="N17" s="42"/>
      <c r="O17" s="42"/>
      <c r="P17" s="42"/>
      <c r="Q17" s="41" t="e">
        <f>IF(VLOOKUP(A17,Eintragungen!$K:$Q,3,0)="","",VLOOKUP(A17,Eintragungen!$K:$Q,3,0)&amp;", "&amp;VLOOKUP(A17,Eintragungen!$K:$Q,2,0))</f>
        <v>#N/A</v>
      </c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 t="e">
        <f>IF(VLOOKUP(A17,Eintragungen!$K:$Q,8,10)="","",VLOOKUP(A17,Eintragungen!$K:$Q,8,10))</f>
        <v>#N/A</v>
      </c>
      <c r="AM17" s="42"/>
      <c r="AN17" s="42"/>
      <c r="AO17" s="42"/>
      <c r="AP17" s="42"/>
      <c r="AQ17" s="50" t="e">
        <f>IF(VLOOKUP(A17,Eintragungen!$K:$Q,6,0)="","",VLOOKUP(A17,Eintragungen!$K:$Q,6,0)&amp;", "&amp;VLOOKUP(A17,Eintragungen!$K:$Q,7,0)&amp;" "&amp;VLOOKUP(A17,Eintragungen!$K:$Q,8,0))</f>
        <v>#N/A</v>
      </c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 t="e">
        <f>IF(VLOOKUP(A17,Eintragungen!$K:$Q,9,0)=0,"",VLOOKUP(A17,Eintragungen!$K:$Q,9,0))</f>
        <v>#N/A</v>
      </c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76"/>
      <c r="CR17" s="43"/>
      <c r="CS17" s="44"/>
      <c r="CT17" s="45"/>
    </row>
    <row r="18" spans="1:98" ht="21" customHeight="1" x14ac:dyDescent="0.35">
      <c r="B18" s="47" t="s">
        <v>38</v>
      </c>
      <c r="C18" s="48"/>
      <c r="D18" s="48"/>
      <c r="E18" s="48"/>
      <c r="F18" s="48"/>
      <c r="G18" s="48"/>
      <c r="H18" s="48"/>
      <c r="I18" s="48"/>
      <c r="J18" s="48"/>
      <c r="K18" s="49"/>
      <c r="L18" s="42"/>
      <c r="M18" s="42"/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2"/>
      <c r="AM18" s="42"/>
      <c r="AN18" s="42"/>
      <c r="AO18" s="42"/>
      <c r="AP18" s="42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78"/>
      <c r="CR18" s="43"/>
      <c r="CS18" s="44"/>
      <c r="CT18" s="45"/>
    </row>
    <row r="19" spans="1:98" ht="21" customHeight="1" x14ac:dyDescent="0.35">
      <c r="B19" s="47" t="s">
        <v>39</v>
      </c>
      <c r="C19" s="48"/>
      <c r="D19" s="48"/>
      <c r="E19" s="48"/>
      <c r="F19" s="48"/>
      <c r="G19" s="48"/>
      <c r="H19" s="48"/>
      <c r="I19" s="48"/>
      <c r="J19" s="48"/>
      <c r="K19" s="49"/>
      <c r="L19" s="42"/>
      <c r="M19" s="42"/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2"/>
      <c r="AM19" s="42"/>
      <c r="AN19" s="42"/>
      <c r="AO19" s="42"/>
      <c r="AP19" s="42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78"/>
      <c r="CR19" s="43"/>
      <c r="CS19" s="44"/>
      <c r="CT19" s="45"/>
    </row>
    <row r="20" spans="1:98" ht="21" customHeight="1" x14ac:dyDescent="0.35">
      <c r="B20" s="71" t="s">
        <v>40</v>
      </c>
      <c r="C20" s="72"/>
      <c r="D20" s="72"/>
      <c r="E20" s="72"/>
      <c r="F20" s="72"/>
      <c r="G20" s="72"/>
      <c r="H20" s="72"/>
      <c r="I20" s="72"/>
      <c r="J20" s="72"/>
      <c r="K20" s="73"/>
      <c r="L20" s="62"/>
      <c r="M20" s="62"/>
      <c r="N20" s="62"/>
      <c r="O20" s="62"/>
      <c r="P20" s="62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2"/>
      <c r="AM20" s="62"/>
      <c r="AN20" s="62"/>
      <c r="AO20" s="62"/>
      <c r="AP20" s="62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5"/>
      <c r="CR20" s="36"/>
      <c r="CS20" s="37"/>
      <c r="CT20" s="38"/>
    </row>
    <row r="21" spans="1:98" ht="21" customHeight="1" x14ac:dyDescent="0.35">
      <c r="B21" s="58" t="s">
        <v>21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7"/>
      <c r="CR21" s="93"/>
      <c r="CS21" s="94"/>
      <c r="CT21" s="95"/>
    </row>
    <row r="22" spans="1:98" ht="21" customHeight="1" x14ac:dyDescent="0.35">
      <c r="B22" s="60" t="s">
        <v>22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9"/>
      <c r="CR22" s="43"/>
      <c r="CS22" s="44"/>
      <c r="CT22" s="45"/>
    </row>
    <row r="23" spans="1:98" ht="21" customHeight="1" x14ac:dyDescent="0.35">
      <c r="B23" s="60" t="s">
        <v>23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9"/>
      <c r="CR23" s="43"/>
      <c r="CS23" s="44"/>
      <c r="CT23" s="45"/>
    </row>
    <row r="24" spans="1:98" ht="21" customHeight="1" x14ac:dyDescent="0.35">
      <c r="B24" s="60" t="s">
        <v>24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9"/>
      <c r="CR24" s="43"/>
      <c r="CS24" s="44"/>
      <c r="CT24" s="45"/>
    </row>
    <row r="25" spans="1:98" ht="21" customHeight="1" x14ac:dyDescent="0.35">
      <c r="B25" s="60" t="s">
        <v>43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9"/>
      <c r="CR25" s="43"/>
      <c r="CS25" s="44"/>
      <c r="CT25" s="45"/>
    </row>
    <row r="26" spans="1:98" ht="21" customHeight="1" x14ac:dyDescent="0.35">
      <c r="B26" s="60" t="s">
        <v>44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9"/>
      <c r="CR26" s="43"/>
      <c r="CS26" s="44"/>
      <c r="CT26" s="45"/>
    </row>
    <row r="27" spans="1:98" ht="21" customHeight="1" x14ac:dyDescent="0.35">
      <c r="B27" s="60" t="s">
        <v>45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9"/>
      <c r="CR27" s="43"/>
      <c r="CS27" s="44"/>
      <c r="CT27" s="45"/>
    </row>
    <row r="28" spans="1:98" ht="21" customHeight="1" x14ac:dyDescent="0.35">
      <c r="B28" s="60" t="s">
        <v>25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9"/>
      <c r="CR28" s="43"/>
      <c r="CS28" s="44"/>
      <c r="CT28" s="45"/>
    </row>
    <row r="29" spans="1:98" ht="21" customHeight="1" x14ac:dyDescent="0.35">
      <c r="B29" s="60" t="s">
        <v>26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9"/>
      <c r="CR29" s="43"/>
      <c r="CS29" s="44"/>
      <c r="CT29" s="45"/>
    </row>
    <row r="30" spans="1:98" ht="21" customHeight="1" x14ac:dyDescent="0.35">
      <c r="B30" s="56" t="s">
        <v>59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9"/>
      <c r="CR30" s="43"/>
      <c r="CS30" s="44"/>
      <c r="CT30" s="45"/>
    </row>
    <row r="31" spans="1:98" ht="21" customHeight="1" x14ac:dyDescent="0.35">
      <c r="B31" s="56" t="s">
        <v>46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9"/>
      <c r="CR31" s="43"/>
      <c r="CS31" s="44"/>
      <c r="CT31" s="45"/>
    </row>
    <row r="32" spans="1:98" ht="21" customHeight="1" x14ac:dyDescent="0.35">
      <c r="B32" s="56" t="s">
        <v>47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9"/>
      <c r="CR32" s="43"/>
      <c r="CS32" s="44"/>
      <c r="CT32" s="45"/>
    </row>
    <row r="33" spans="2:98" ht="21" customHeight="1" x14ac:dyDescent="0.35">
      <c r="B33" s="56" t="s">
        <v>48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9"/>
      <c r="CR33" s="43"/>
      <c r="CS33" s="44"/>
      <c r="CT33" s="45"/>
    </row>
    <row r="34" spans="2:98" ht="21" customHeight="1" x14ac:dyDescent="0.35">
      <c r="B34" s="56" t="s">
        <v>49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9"/>
      <c r="CR34" s="43"/>
      <c r="CS34" s="44"/>
      <c r="CT34" s="45"/>
    </row>
    <row r="35" spans="2:98" ht="21" customHeight="1" x14ac:dyDescent="0.35">
      <c r="B35" s="56" t="s">
        <v>52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9"/>
      <c r="CR35" s="43"/>
      <c r="CS35" s="44"/>
      <c r="CT35" s="45"/>
    </row>
    <row r="36" spans="2:98" ht="21" customHeight="1" x14ac:dyDescent="0.35">
      <c r="B36" s="56" t="s">
        <v>53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9"/>
      <c r="CR36" s="43"/>
      <c r="CS36" s="44"/>
      <c r="CT36" s="45"/>
    </row>
    <row r="37" spans="2:98" ht="21" customHeight="1" x14ac:dyDescent="0.35">
      <c r="B37" s="56" t="s">
        <v>54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9"/>
      <c r="CR37" s="43"/>
      <c r="CS37" s="44"/>
      <c r="CT37" s="45"/>
    </row>
    <row r="38" spans="2:98" ht="21" customHeight="1" x14ac:dyDescent="0.35">
      <c r="B38" s="56" t="s">
        <v>55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9"/>
      <c r="CR38" s="43"/>
      <c r="CS38" s="44"/>
      <c r="CT38" s="45"/>
    </row>
    <row r="39" spans="2:98" ht="21" customHeight="1" x14ac:dyDescent="0.35">
      <c r="B39" s="51" t="s">
        <v>56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77"/>
      <c r="CR39" s="36"/>
      <c r="CS39" s="37"/>
      <c r="CT39" s="38"/>
    </row>
    <row r="40" spans="2:98" s="19" customFormat="1" ht="10" x14ac:dyDescent="0.2">
      <c r="CT40" s="20" t="s">
        <v>42</v>
      </c>
    </row>
    <row r="41" spans="2:98" x14ac:dyDescent="0.35">
      <c r="AI41" s="14"/>
      <c r="AJ41" s="14"/>
      <c r="AK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</row>
    <row r="42" spans="2:98" ht="21" customHeight="1" x14ac:dyDescent="0.35">
      <c r="B42" s="60" t="s">
        <v>62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1"/>
      <c r="CR42" s="43"/>
      <c r="CS42" s="44"/>
      <c r="CT42" s="45"/>
    </row>
    <row r="43" spans="2:98" ht="21" customHeight="1" x14ac:dyDescent="0.35">
      <c r="B43" s="60" t="s">
        <v>62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1"/>
      <c r="CR43" s="43"/>
      <c r="CS43" s="44"/>
      <c r="CT43" s="45"/>
    </row>
    <row r="44" spans="2:98" ht="21" customHeight="1" x14ac:dyDescent="0.35">
      <c r="B44" s="60" t="s">
        <v>62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1"/>
      <c r="CR44" s="43"/>
      <c r="CS44" s="44"/>
      <c r="CT44" s="45"/>
    </row>
    <row r="45" spans="2:98" ht="21" customHeight="1" x14ac:dyDescent="0.35">
      <c r="B45" s="60" t="s">
        <v>62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1"/>
      <c r="CR45" s="43"/>
      <c r="CS45" s="44"/>
      <c r="CT45" s="45"/>
    </row>
    <row r="46" spans="2:98" ht="21" customHeight="1" x14ac:dyDescent="0.35">
      <c r="B46" s="60" t="s">
        <v>62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1"/>
      <c r="CR46" s="43"/>
      <c r="CS46" s="44"/>
      <c r="CT46" s="45"/>
    </row>
    <row r="47" spans="2:98" ht="21" customHeight="1" x14ac:dyDescent="0.35">
      <c r="B47" s="60" t="s">
        <v>62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1"/>
      <c r="CR47" s="43"/>
      <c r="CS47" s="44"/>
      <c r="CT47" s="45"/>
    </row>
    <row r="48" spans="2:98" ht="21" customHeight="1" x14ac:dyDescent="0.35">
      <c r="B48" s="60" t="s">
        <v>62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1"/>
      <c r="CR48" s="43"/>
      <c r="CS48" s="44"/>
      <c r="CT48" s="45"/>
    </row>
    <row r="49" spans="2:98" ht="21" customHeight="1" x14ac:dyDescent="0.35">
      <c r="B49" s="60" t="s">
        <v>62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1"/>
      <c r="CR49" s="43"/>
      <c r="CS49" s="44"/>
      <c r="CT49" s="45"/>
    </row>
    <row r="50" spans="2:98" ht="21" customHeight="1" x14ac:dyDescent="0.35">
      <c r="B50" s="60" t="s">
        <v>62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1"/>
      <c r="CR50" s="43"/>
      <c r="CS50" s="44"/>
      <c r="CT50" s="45"/>
    </row>
    <row r="51" spans="2:98" ht="21" customHeight="1" x14ac:dyDescent="0.35">
      <c r="B51" s="60" t="s">
        <v>62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1"/>
      <c r="CR51" s="43"/>
      <c r="CS51" s="44"/>
      <c r="CT51" s="45"/>
    </row>
    <row r="52" spans="2:98" ht="21" customHeight="1" x14ac:dyDescent="0.35">
      <c r="B52" s="60" t="s">
        <v>62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1"/>
      <c r="CR52" s="43"/>
      <c r="CS52" s="44"/>
      <c r="CT52" s="45"/>
    </row>
    <row r="53" spans="2:98" ht="21" customHeight="1" x14ac:dyDescent="0.35">
      <c r="B53" s="60" t="s">
        <v>62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1"/>
      <c r="CR53" s="43"/>
      <c r="CS53" s="44"/>
      <c r="CT53" s="45"/>
    </row>
    <row r="54" spans="2:98" ht="21" customHeight="1" x14ac:dyDescent="0.35">
      <c r="B54" s="60" t="s">
        <v>62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1"/>
      <c r="CR54" s="43"/>
      <c r="CS54" s="44"/>
      <c r="CT54" s="45"/>
    </row>
    <row r="55" spans="2:98" ht="21" customHeight="1" x14ac:dyDescent="0.35">
      <c r="B55" s="60" t="s">
        <v>62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1"/>
      <c r="CR55" s="43"/>
      <c r="CS55" s="44"/>
      <c r="CT55" s="45"/>
    </row>
    <row r="56" spans="2:98" ht="21" customHeight="1" x14ac:dyDescent="0.35">
      <c r="B56" s="60" t="s">
        <v>62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1"/>
      <c r="CR56" s="43"/>
      <c r="CS56" s="44"/>
      <c r="CT56" s="45"/>
    </row>
    <row r="57" spans="2:98" ht="21" customHeight="1" x14ac:dyDescent="0.35">
      <c r="B57" s="60" t="s">
        <v>62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1"/>
      <c r="CR57" s="43"/>
      <c r="CS57" s="44"/>
      <c r="CT57" s="45"/>
    </row>
    <row r="58" spans="2:98" ht="21" customHeight="1" x14ac:dyDescent="0.35">
      <c r="B58" s="60" t="s">
        <v>62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1"/>
      <c r="CR58" s="43"/>
      <c r="CS58" s="44"/>
      <c r="CT58" s="45"/>
    </row>
    <row r="59" spans="2:98" ht="21" customHeight="1" x14ac:dyDescent="0.35">
      <c r="B59" s="60" t="s">
        <v>62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1"/>
      <c r="CR59" s="43"/>
      <c r="CS59" s="44"/>
      <c r="CT59" s="45"/>
    </row>
    <row r="60" spans="2:98" ht="21" customHeight="1" x14ac:dyDescent="0.35">
      <c r="B60" s="60" t="s">
        <v>62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1"/>
      <c r="CR60" s="43"/>
      <c r="CS60" s="44"/>
      <c r="CT60" s="45"/>
    </row>
    <row r="61" spans="2:98" ht="21" customHeight="1" x14ac:dyDescent="0.35">
      <c r="B61" s="60" t="s">
        <v>62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1"/>
      <c r="CR61" s="43"/>
      <c r="CS61" s="44"/>
      <c r="CT61" s="45"/>
    </row>
    <row r="62" spans="2:98" ht="21" customHeight="1" x14ac:dyDescent="0.35">
      <c r="B62" s="60" t="s">
        <v>62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1"/>
      <c r="CR62" s="43"/>
      <c r="CS62" s="44"/>
      <c r="CT62" s="45"/>
    </row>
    <row r="63" spans="2:98" ht="21" customHeight="1" x14ac:dyDescent="0.35">
      <c r="B63" s="60" t="s">
        <v>62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1"/>
      <c r="CR63" s="43"/>
      <c r="CS63" s="44"/>
      <c r="CT63" s="45"/>
    </row>
    <row r="64" spans="2:98" ht="21" customHeight="1" x14ac:dyDescent="0.35">
      <c r="B64" s="60" t="s">
        <v>62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1"/>
      <c r="CR64" s="43"/>
      <c r="CS64" s="44"/>
      <c r="CT64" s="45"/>
    </row>
    <row r="65" spans="2:98" ht="21" customHeight="1" x14ac:dyDescent="0.35">
      <c r="B65" s="60" t="s">
        <v>62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1"/>
      <c r="CR65" s="43"/>
      <c r="CS65" s="44"/>
      <c r="CT65" s="45"/>
    </row>
    <row r="66" spans="2:98" ht="21" customHeight="1" x14ac:dyDescent="0.35">
      <c r="B66" s="60" t="s">
        <v>62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1"/>
      <c r="CR66" s="43"/>
      <c r="CS66" s="44"/>
      <c r="CT66" s="45"/>
    </row>
    <row r="67" spans="2:98" ht="21" customHeight="1" x14ac:dyDescent="0.35">
      <c r="B67" s="60" t="s">
        <v>62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1"/>
      <c r="CR67" s="43"/>
      <c r="CS67" s="44"/>
      <c r="CT67" s="45"/>
    </row>
    <row r="68" spans="2:98" ht="21" customHeight="1" x14ac:dyDescent="0.35">
      <c r="B68" s="60" t="s">
        <v>62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1"/>
      <c r="CR68" s="43"/>
      <c r="CS68" s="44"/>
      <c r="CT68" s="45"/>
    </row>
    <row r="69" spans="2:98" ht="21" customHeight="1" x14ac:dyDescent="0.35">
      <c r="B69" s="60" t="s">
        <v>62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1"/>
      <c r="CR69" s="43"/>
      <c r="CS69" s="44"/>
      <c r="CT69" s="45"/>
    </row>
    <row r="70" spans="2:98" ht="21" customHeight="1" x14ac:dyDescent="0.35">
      <c r="B70" s="60" t="s">
        <v>62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1"/>
      <c r="CR70" s="43"/>
      <c r="CS70" s="44"/>
      <c r="CT70" s="45"/>
    </row>
    <row r="71" spans="2:98" ht="21" customHeight="1" x14ac:dyDescent="0.35">
      <c r="B71" s="60" t="s">
        <v>62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1"/>
      <c r="CR71" s="43"/>
      <c r="CS71" s="44"/>
      <c r="CT71" s="45"/>
    </row>
    <row r="72" spans="2:98" ht="21" customHeight="1" x14ac:dyDescent="0.35">
      <c r="B72" s="60" t="s">
        <v>62</v>
      </c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1"/>
      <c r="CR72" s="43"/>
      <c r="CS72" s="44"/>
      <c r="CT72" s="45"/>
    </row>
    <row r="73" spans="2:98" ht="21" customHeight="1" x14ac:dyDescent="0.35">
      <c r="B73" s="60" t="s">
        <v>62</v>
      </c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1"/>
      <c r="CR73" s="43"/>
      <c r="CS73" s="44"/>
      <c r="CT73" s="45"/>
    </row>
    <row r="74" spans="2:98" ht="21" customHeight="1" x14ac:dyDescent="0.35">
      <c r="B74" s="60" t="s">
        <v>62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1"/>
      <c r="CR74" s="43"/>
      <c r="CS74" s="44"/>
      <c r="CT74" s="45"/>
    </row>
    <row r="75" spans="2:98" ht="21" customHeight="1" x14ac:dyDescent="0.35">
      <c r="B75" s="60" t="s">
        <v>62</v>
      </c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1"/>
      <c r="CR75" s="43"/>
      <c r="CS75" s="44"/>
      <c r="CT75" s="45"/>
    </row>
    <row r="76" spans="2:98" ht="21" customHeight="1" x14ac:dyDescent="0.35">
      <c r="B76" s="60" t="s">
        <v>62</v>
      </c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1"/>
      <c r="CR76" s="43"/>
      <c r="CS76" s="44"/>
      <c r="CT76" s="45"/>
    </row>
    <row r="77" spans="2:98" ht="21" customHeight="1" x14ac:dyDescent="0.35">
      <c r="B77" s="60" t="s">
        <v>62</v>
      </c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1"/>
      <c r="CR77" s="43"/>
      <c r="CS77" s="44"/>
      <c r="CT77" s="45"/>
    </row>
    <row r="78" spans="2:98" ht="21" customHeight="1" x14ac:dyDescent="0.35">
      <c r="B78" s="60" t="s">
        <v>62</v>
      </c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99"/>
      <c r="BX78" s="99"/>
      <c r="BY78" s="99"/>
      <c r="BZ78" s="99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1"/>
      <c r="CR78" s="43"/>
      <c r="CS78" s="44"/>
      <c r="CT78" s="45"/>
    </row>
    <row r="79" spans="2:98" ht="21" customHeight="1" x14ac:dyDescent="0.35">
      <c r="B79" s="60" t="s">
        <v>62</v>
      </c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  <c r="BP79" s="99"/>
      <c r="BQ79" s="99"/>
      <c r="BR79" s="99"/>
      <c r="BS79" s="99"/>
      <c r="BT79" s="99"/>
      <c r="BU79" s="99"/>
      <c r="BV79" s="99"/>
      <c r="BW79" s="99"/>
      <c r="BX79" s="99"/>
      <c r="BY79" s="99"/>
      <c r="BZ79" s="99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1"/>
      <c r="CR79" s="43"/>
      <c r="CS79" s="44"/>
      <c r="CT79" s="45"/>
    </row>
    <row r="80" spans="2:98" ht="21" customHeight="1" x14ac:dyDescent="0.35">
      <c r="B80" s="60" t="s">
        <v>62</v>
      </c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1"/>
      <c r="CR80" s="43"/>
      <c r="CS80" s="44"/>
      <c r="CT80" s="45"/>
    </row>
    <row r="81" spans="2:98" ht="21" customHeight="1" x14ac:dyDescent="0.35">
      <c r="B81" s="60" t="s">
        <v>62</v>
      </c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9"/>
      <c r="BN81" s="99"/>
      <c r="BO81" s="99"/>
      <c r="BP81" s="99"/>
      <c r="BQ81" s="99"/>
      <c r="BR81" s="99"/>
      <c r="BS81" s="99"/>
      <c r="BT81" s="99"/>
      <c r="BU81" s="99"/>
      <c r="BV81" s="99"/>
      <c r="BW81" s="99"/>
      <c r="BX81" s="99"/>
      <c r="BY81" s="99"/>
      <c r="BZ81" s="99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1"/>
      <c r="CR81" s="43"/>
      <c r="CS81" s="44"/>
      <c r="CT81" s="45"/>
    </row>
    <row r="82" spans="2:98" ht="21" customHeight="1" x14ac:dyDescent="0.35">
      <c r="B82" s="60" t="s">
        <v>62</v>
      </c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1"/>
      <c r="CR82" s="43"/>
      <c r="CS82" s="44"/>
      <c r="CT82" s="45"/>
    </row>
    <row r="83" spans="2:98" ht="21" customHeight="1" x14ac:dyDescent="0.35">
      <c r="B83" s="60" t="s">
        <v>62</v>
      </c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99"/>
      <c r="BV83" s="99"/>
      <c r="BW83" s="99"/>
      <c r="BX83" s="99"/>
      <c r="BY83" s="99"/>
      <c r="BZ83" s="99"/>
      <c r="CA83" s="100"/>
      <c r="CB83" s="100"/>
      <c r="CC83" s="100"/>
      <c r="CD83" s="100"/>
      <c r="CE83" s="100"/>
      <c r="CF83" s="100"/>
      <c r="CG83" s="100"/>
      <c r="CH83" s="100"/>
      <c r="CI83" s="100"/>
      <c r="CJ83" s="100"/>
      <c r="CK83" s="100"/>
      <c r="CL83" s="100"/>
      <c r="CM83" s="100"/>
      <c r="CN83" s="100"/>
      <c r="CO83" s="100"/>
      <c r="CP83" s="100"/>
      <c r="CQ83" s="101"/>
      <c r="CR83" s="43"/>
      <c r="CS83" s="44"/>
      <c r="CT83" s="45"/>
    </row>
    <row r="84" spans="2:98" ht="21" customHeight="1" x14ac:dyDescent="0.35">
      <c r="B84" s="60" t="s">
        <v>62</v>
      </c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99"/>
      <c r="BR84" s="99"/>
      <c r="BS84" s="99"/>
      <c r="BT84" s="99"/>
      <c r="BU84" s="99"/>
      <c r="BV84" s="99"/>
      <c r="BW84" s="99"/>
      <c r="BX84" s="99"/>
      <c r="BY84" s="99"/>
      <c r="BZ84" s="99"/>
      <c r="CA84" s="100"/>
      <c r="CB84" s="100"/>
      <c r="CC84" s="100"/>
      <c r="CD84" s="100"/>
      <c r="CE84" s="100"/>
      <c r="CF84" s="100"/>
      <c r="CG84" s="100"/>
      <c r="CH84" s="100"/>
      <c r="CI84" s="100"/>
      <c r="CJ84" s="100"/>
      <c r="CK84" s="100"/>
      <c r="CL84" s="100"/>
      <c r="CM84" s="100"/>
      <c r="CN84" s="100"/>
      <c r="CO84" s="100"/>
      <c r="CP84" s="100"/>
      <c r="CQ84" s="101"/>
      <c r="CR84" s="43"/>
      <c r="CS84" s="44"/>
      <c r="CT84" s="45"/>
    </row>
    <row r="85" spans="2:98" ht="21" customHeight="1" x14ac:dyDescent="0.35">
      <c r="B85" s="60" t="s">
        <v>62</v>
      </c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99"/>
      <c r="BQ85" s="99"/>
      <c r="BR85" s="99"/>
      <c r="BS85" s="99"/>
      <c r="BT85" s="99"/>
      <c r="BU85" s="99"/>
      <c r="BV85" s="99"/>
      <c r="BW85" s="99"/>
      <c r="BX85" s="99"/>
      <c r="BY85" s="99"/>
      <c r="BZ85" s="99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1"/>
      <c r="CR85" s="43"/>
      <c r="CS85" s="44"/>
      <c r="CT85" s="45"/>
    </row>
    <row r="86" spans="2:98" ht="21" customHeight="1" x14ac:dyDescent="0.35">
      <c r="B86" s="60" t="s">
        <v>62</v>
      </c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1"/>
      <c r="CR86" s="43"/>
      <c r="CS86" s="44"/>
      <c r="CT86" s="45"/>
    </row>
    <row r="87" spans="2:98" ht="21" customHeight="1" x14ac:dyDescent="0.35">
      <c r="B87" s="60" t="s">
        <v>62</v>
      </c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100"/>
      <c r="CL87" s="100"/>
      <c r="CM87" s="100"/>
      <c r="CN87" s="100"/>
      <c r="CO87" s="100"/>
      <c r="CP87" s="100"/>
      <c r="CQ87" s="101"/>
      <c r="CR87" s="43"/>
      <c r="CS87" s="44"/>
      <c r="CT87" s="45"/>
    </row>
    <row r="88" spans="2:98" ht="21" customHeight="1" x14ac:dyDescent="0.35">
      <c r="B88" s="60" t="s">
        <v>62</v>
      </c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1"/>
      <c r="CR88" s="43"/>
      <c r="CS88" s="44"/>
      <c r="CT88" s="45"/>
    </row>
    <row r="89" spans="2:98" ht="21" customHeight="1" x14ac:dyDescent="0.35">
      <c r="B89" s="60" t="s">
        <v>62</v>
      </c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99"/>
      <c r="BW89" s="99"/>
      <c r="BX89" s="99"/>
      <c r="BY89" s="99"/>
      <c r="BZ89" s="99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1"/>
      <c r="CR89" s="43"/>
      <c r="CS89" s="44"/>
      <c r="CT89" s="45"/>
    </row>
    <row r="90" spans="2:98" ht="21" customHeight="1" x14ac:dyDescent="0.35">
      <c r="B90" s="60" t="s">
        <v>62</v>
      </c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1"/>
      <c r="CR90" s="43"/>
      <c r="CS90" s="44"/>
      <c r="CT90" s="45"/>
    </row>
    <row r="91" spans="2:98" ht="21" customHeight="1" x14ac:dyDescent="0.35">
      <c r="B91" s="60" t="s">
        <v>62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99"/>
      <c r="BV91" s="99"/>
      <c r="BW91" s="99"/>
      <c r="BX91" s="99"/>
      <c r="BY91" s="99"/>
      <c r="BZ91" s="99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1"/>
      <c r="CR91" s="43"/>
      <c r="CS91" s="44"/>
      <c r="CT91" s="45"/>
    </row>
    <row r="92" spans="2:98" ht="21" customHeight="1" x14ac:dyDescent="0.35">
      <c r="B92" s="60" t="s">
        <v>62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99"/>
      <c r="BT92" s="99"/>
      <c r="BU92" s="99"/>
      <c r="BV92" s="99"/>
      <c r="BW92" s="99"/>
      <c r="BX92" s="99"/>
      <c r="BY92" s="99"/>
      <c r="BZ92" s="99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1"/>
      <c r="CR92" s="43"/>
      <c r="CS92" s="44"/>
      <c r="CT92" s="45"/>
    </row>
    <row r="93" spans="2:98" ht="21" customHeight="1" x14ac:dyDescent="0.35">
      <c r="B93" s="60" t="s">
        <v>62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1"/>
      <c r="CR93" s="43"/>
      <c r="CS93" s="44"/>
      <c r="CT93" s="45"/>
    </row>
    <row r="94" spans="2:98" ht="21" customHeight="1" x14ac:dyDescent="0.35">
      <c r="B94" s="60" t="s">
        <v>62</v>
      </c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  <c r="BT94" s="99"/>
      <c r="BU94" s="99"/>
      <c r="BV94" s="99"/>
      <c r="BW94" s="99"/>
      <c r="BX94" s="99"/>
      <c r="BY94" s="99"/>
      <c r="BZ94" s="99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1"/>
      <c r="CR94" s="43"/>
      <c r="CS94" s="44"/>
      <c r="CT94" s="45"/>
    </row>
    <row r="95" spans="2:98" ht="21" customHeight="1" x14ac:dyDescent="0.35">
      <c r="B95" s="60" t="s">
        <v>62</v>
      </c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  <c r="BQ95" s="99"/>
      <c r="BR95" s="99"/>
      <c r="BS95" s="99"/>
      <c r="BT95" s="99"/>
      <c r="BU95" s="99"/>
      <c r="BV95" s="99"/>
      <c r="BW95" s="99"/>
      <c r="BX95" s="99"/>
      <c r="BY95" s="99"/>
      <c r="BZ95" s="99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1"/>
      <c r="CR95" s="43"/>
      <c r="CS95" s="44"/>
      <c r="CT95" s="45"/>
    </row>
    <row r="96" spans="2:98" ht="21" customHeight="1" x14ac:dyDescent="0.35">
      <c r="B96" s="60" t="s">
        <v>62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  <c r="BP96" s="99"/>
      <c r="BQ96" s="99"/>
      <c r="BR96" s="99"/>
      <c r="BS96" s="99"/>
      <c r="BT96" s="99"/>
      <c r="BU96" s="99"/>
      <c r="BV96" s="99"/>
      <c r="BW96" s="99"/>
      <c r="BX96" s="99"/>
      <c r="BY96" s="99"/>
      <c r="BZ96" s="99"/>
      <c r="CA96" s="100"/>
      <c r="CB96" s="100"/>
      <c r="CC96" s="100"/>
      <c r="CD96" s="100"/>
      <c r="CE96" s="100"/>
      <c r="CF96" s="100"/>
      <c r="CG96" s="100"/>
      <c r="CH96" s="100"/>
      <c r="CI96" s="100"/>
      <c r="CJ96" s="100"/>
      <c r="CK96" s="100"/>
      <c r="CL96" s="100"/>
      <c r="CM96" s="100"/>
      <c r="CN96" s="100"/>
      <c r="CO96" s="100"/>
      <c r="CP96" s="100"/>
      <c r="CQ96" s="101"/>
      <c r="CR96" s="43"/>
      <c r="CS96" s="44"/>
      <c r="CT96" s="45"/>
    </row>
    <row r="97" spans="2:98" ht="21" customHeight="1" x14ac:dyDescent="0.35">
      <c r="B97" s="60" t="s">
        <v>62</v>
      </c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  <c r="BQ97" s="99"/>
      <c r="BR97" s="99"/>
      <c r="BS97" s="99"/>
      <c r="BT97" s="99"/>
      <c r="BU97" s="99"/>
      <c r="BV97" s="99"/>
      <c r="BW97" s="99"/>
      <c r="BX97" s="99"/>
      <c r="BY97" s="99"/>
      <c r="BZ97" s="99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1"/>
      <c r="CR97" s="43"/>
      <c r="CS97" s="44"/>
      <c r="CT97" s="45"/>
    </row>
    <row r="98" spans="2:98" ht="21" customHeight="1" x14ac:dyDescent="0.35">
      <c r="B98" s="60" t="s">
        <v>62</v>
      </c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  <c r="BQ98" s="99"/>
      <c r="BR98" s="99"/>
      <c r="BS98" s="99"/>
      <c r="BT98" s="99"/>
      <c r="BU98" s="99"/>
      <c r="BV98" s="99"/>
      <c r="BW98" s="99"/>
      <c r="BX98" s="99"/>
      <c r="BY98" s="99"/>
      <c r="BZ98" s="99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0"/>
      <c r="CQ98" s="101"/>
      <c r="CR98" s="43"/>
      <c r="CS98" s="44"/>
      <c r="CT98" s="45"/>
    </row>
    <row r="99" spans="2:98" ht="21" customHeight="1" x14ac:dyDescent="0.35">
      <c r="B99" s="60" t="s">
        <v>62</v>
      </c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9"/>
      <c r="BN99" s="99"/>
      <c r="BO99" s="99"/>
      <c r="BP99" s="99"/>
      <c r="BQ99" s="99"/>
      <c r="BR99" s="99"/>
      <c r="BS99" s="99"/>
      <c r="BT99" s="99"/>
      <c r="BU99" s="99"/>
      <c r="BV99" s="99"/>
      <c r="BW99" s="99"/>
      <c r="BX99" s="99"/>
      <c r="BY99" s="99"/>
      <c r="BZ99" s="99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1"/>
      <c r="CR99" s="43"/>
      <c r="CS99" s="44"/>
      <c r="CT99" s="45"/>
    </row>
    <row r="100" spans="2:98" ht="21" customHeight="1" x14ac:dyDescent="0.35">
      <c r="B100" s="60" t="s">
        <v>62</v>
      </c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1"/>
      <c r="CR100" s="43"/>
      <c r="CS100" s="44"/>
      <c r="CT100" s="45"/>
    </row>
  </sheetData>
  <mergeCells count="517">
    <mergeCell ref="B99:P99"/>
    <mergeCell ref="Q99:AP99"/>
    <mergeCell ref="AQ99:BZ99"/>
    <mergeCell ref="CA99:CQ99"/>
    <mergeCell ref="CR99:CT99"/>
    <mergeCell ref="B100:P100"/>
    <mergeCell ref="Q100:AP100"/>
    <mergeCell ref="AQ100:BZ100"/>
    <mergeCell ref="CA100:CQ100"/>
    <mergeCell ref="CR100:CT100"/>
    <mergeCell ref="B97:P97"/>
    <mergeCell ref="Q97:AP97"/>
    <mergeCell ref="AQ97:BZ97"/>
    <mergeCell ref="CA97:CQ97"/>
    <mergeCell ref="CR97:CT97"/>
    <mergeCell ref="B98:P98"/>
    <mergeCell ref="Q98:AP98"/>
    <mergeCell ref="AQ98:BZ98"/>
    <mergeCell ref="CA98:CQ98"/>
    <mergeCell ref="CR98:CT98"/>
    <mergeCell ref="B95:P95"/>
    <mergeCell ref="Q95:AP95"/>
    <mergeCell ref="AQ95:BZ95"/>
    <mergeCell ref="CA95:CQ95"/>
    <mergeCell ref="CR95:CT95"/>
    <mergeCell ref="B96:P96"/>
    <mergeCell ref="Q96:AP96"/>
    <mergeCell ref="AQ96:BZ96"/>
    <mergeCell ref="CA96:CQ96"/>
    <mergeCell ref="CR96:CT96"/>
    <mergeCell ref="B93:P93"/>
    <mergeCell ref="Q93:AP93"/>
    <mergeCell ref="AQ93:BZ93"/>
    <mergeCell ref="CA93:CQ93"/>
    <mergeCell ref="CR93:CT93"/>
    <mergeCell ref="B94:P94"/>
    <mergeCell ref="Q94:AP94"/>
    <mergeCell ref="AQ94:BZ94"/>
    <mergeCell ref="CA94:CQ94"/>
    <mergeCell ref="CR94:CT94"/>
    <mergeCell ref="B91:P91"/>
    <mergeCell ref="Q91:AP91"/>
    <mergeCell ref="AQ91:BZ91"/>
    <mergeCell ref="CA91:CQ91"/>
    <mergeCell ref="CR91:CT91"/>
    <mergeCell ref="B92:P92"/>
    <mergeCell ref="Q92:AP92"/>
    <mergeCell ref="AQ92:BZ92"/>
    <mergeCell ref="CA92:CQ92"/>
    <mergeCell ref="CR92:CT92"/>
    <mergeCell ref="B89:P89"/>
    <mergeCell ref="Q89:AP89"/>
    <mergeCell ref="AQ89:BZ89"/>
    <mergeCell ref="CA89:CQ89"/>
    <mergeCell ref="CR89:CT89"/>
    <mergeCell ref="B90:P90"/>
    <mergeCell ref="Q90:AP90"/>
    <mergeCell ref="AQ90:BZ90"/>
    <mergeCell ref="CA90:CQ90"/>
    <mergeCell ref="CR90:CT90"/>
    <mergeCell ref="B87:P87"/>
    <mergeCell ref="Q87:AP87"/>
    <mergeCell ref="AQ87:BZ87"/>
    <mergeCell ref="CA87:CQ87"/>
    <mergeCell ref="CR87:CT87"/>
    <mergeCell ref="B88:P88"/>
    <mergeCell ref="Q88:AP88"/>
    <mergeCell ref="AQ88:BZ88"/>
    <mergeCell ref="CA88:CQ88"/>
    <mergeCell ref="CR88:CT88"/>
    <mergeCell ref="B85:P85"/>
    <mergeCell ref="Q85:AP85"/>
    <mergeCell ref="AQ85:BZ85"/>
    <mergeCell ref="CA85:CQ85"/>
    <mergeCell ref="CR85:CT85"/>
    <mergeCell ref="B86:P86"/>
    <mergeCell ref="Q86:AP86"/>
    <mergeCell ref="AQ86:BZ86"/>
    <mergeCell ref="CA86:CQ86"/>
    <mergeCell ref="CR86:CT86"/>
    <mergeCell ref="B83:P83"/>
    <mergeCell ref="Q83:AP83"/>
    <mergeCell ref="AQ83:BZ83"/>
    <mergeCell ref="CA83:CQ83"/>
    <mergeCell ref="CR83:CT83"/>
    <mergeCell ref="B84:P84"/>
    <mergeCell ref="Q84:AP84"/>
    <mergeCell ref="AQ84:BZ84"/>
    <mergeCell ref="CA84:CQ84"/>
    <mergeCell ref="CR84:CT84"/>
    <mergeCell ref="B81:P81"/>
    <mergeCell ref="Q81:AP81"/>
    <mergeCell ref="AQ81:BZ81"/>
    <mergeCell ref="CA81:CQ81"/>
    <mergeCell ref="CR81:CT81"/>
    <mergeCell ref="B82:P82"/>
    <mergeCell ref="Q82:AP82"/>
    <mergeCell ref="AQ82:BZ82"/>
    <mergeCell ref="CA82:CQ82"/>
    <mergeCell ref="CR82:CT82"/>
    <mergeCell ref="B79:P79"/>
    <mergeCell ref="Q79:AP79"/>
    <mergeCell ref="AQ79:BZ79"/>
    <mergeCell ref="CA79:CQ79"/>
    <mergeCell ref="CR79:CT79"/>
    <mergeCell ref="B80:P80"/>
    <mergeCell ref="Q80:AP80"/>
    <mergeCell ref="AQ80:BZ80"/>
    <mergeCell ref="CA80:CQ80"/>
    <mergeCell ref="CR80:CT80"/>
    <mergeCell ref="B77:P77"/>
    <mergeCell ref="Q77:AP77"/>
    <mergeCell ref="AQ77:BZ77"/>
    <mergeCell ref="CA77:CQ77"/>
    <mergeCell ref="CR77:CT77"/>
    <mergeCell ref="B78:P78"/>
    <mergeCell ref="Q78:AP78"/>
    <mergeCell ref="AQ78:BZ78"/>
    <mergeCell ref="CA78:CQ78"/>
    <mergeCell ref="CR78:CT78"/>
    <mergeCell ref="B75:P75"/>
    <mergeCell ref="Q75:AP75"/>
    <mergeCell ref="AQ75:BZ75"/>
    <mergeCell ref="CA75:CQ75"/>
    <mergeCell ref="CR75:CT75"/>
    <mergeCell ref="B76:P76"/>
    <mergeCell ref="Q76:AP76"/>
    <mergeCell ref="AQ76:BZ76"/>
    <mergeCell ref="CA76:CQ76"/>
    <mergeCell ref="CR76:CT76"/>
    <mergeCell ref="B73:P73"/>
    <mergeCell ref="Q73:AP73"/>
    <mergeCell ref="AQ73:BZ73"/>
    <mergeCell ref="CA73:CQ73"/>
    <mergeCell ref="CR73:CT73"/>
    <mergeCell ref="B74:P74"/>
    <mergeCell ref="Q74:AP74"/>
    <mergeCell ref="AQ74:BZ74"/>
    <mergeCell ref="CA74:CQ74"/>
    <mergeCell ref="CR74:CT74"/>
    <mergeCell ref="B71:P71"/>
    <mergeCell ref="Q71:AP71"/>
    <mergeCell ref="AQ71:BZ71"/>
    <mergeCell ref="CA71:CQ71"/>
    <mergeCell ref="CR71:CT71"/>
    <mergeCell ref="B72:P72"/>
    <mergeCell ref="Q72:AP72"/>
    <mergeCell ref="AQ72:BZ72"/>
    <mergeCell ref="CA72:CQ72"/>
    <mergeCell ref="CR72:CT72"/>
    <mergeCell ref="B69:P69"/>
    <mergeCell ref="Q69:AP69"/>
    <mergeCell ref="AQ69:BZ69"/>
    <mergeCell ref="CA69:CQ69"/>
    <mergeCell ref="CR69:CT69"/>
    <mergeCell ref="B70:P70"/>
    <mergeCell ref="Q70:AP70"/>
    <mergeCell ref="AQ70:BZ70"/>
    <mergeCell ref="CA70:CQ70"/>
    <mergeCell ref="CR70:CT70"/>
    <mergeCell ref="B67:P67"/>
    <mergeCell ref="Q67:AP67"/>
    <mergeCell ref="AQ67:BZ67"/>
    <mergeCell ref="CA67:CQ67"/>
    <mergeCell ref="CR67:CT67"/>
    <mergeCell ref="B68:P68"/>
    <mergeCell ref="Q68:AP68"/>
    <mergeCell ref="AQ68:BZ68"/>
    <mergeCell ref="CA68:CQ68"/>
    <mergeCell ref="CR68:CT68"/>
    <mergeCell ref="B65:P65"/>
    <mergeCell ref="Q65:AP65"/>
    <mergeCell ref="AQ65:BZ65"/>
    <mergeCell ref="CA65:CQ65"/>
    <mergeCell ref="CR65:CT65"/>
    <mergeCell ref="B66:P66"/>
    <mergeCell ref="Q66:AP66"/>
    <mergeCell ref="AQ66:BZ66"/>
    <mergeCell ref="CA66:CQ66"/>
    <mergeCell ref="CR66:CT66"/>
    <mergeCell ref="B63:P63"/>
    <mergeCell ref="Q63:AP63"/>
    <mergeCell ref="AQ63:BZ63"/>
    <mergeCell ref="CA63:CQ63"/>
    <mergeCell ref="CR63:CT63"/>
    <mergeCell ref="B64:P64"/>
    <mergeCell ref="Q64:AP64"/>
    <mergeCell ref="AQ64:BZ64"/>
    <mergeCell ref="CA64:CQ64"/>
    <mergeCell ref="CR64:CT64"/>
    <mergeCell ref="B61:P61"/>
    <mergeCell ref="Q61:AP61"/>
    <mergeCell ref="AQ61:BZ61"/>
    <mergeCell ref="CA61:CQ61"/>
    <mergeCell ref="CR61:CT61"/>
    <mergeCell ref="B62:P62"/>
    <mergeCell ref="Q62:AP62"/>
    <mergeCell ref="AQ62:BZ62"/>
    <mergeCell ref="CA62:CQ62"/>
    <mergeCell ref="CR62:CT62"/>
    <mergeCell ref="B59:P59"/>
    <mergeCell ref="Q59:AP59"/>
    <mergeCell ref="AQ59:BZ59"/>
    <mergeCell ref="CA59:CQ59"/>
    <mergeCell ref="CR59:CT59"/>
    <mergeCell ref="B60:P60"/>
    <mergeCell ref="Q60:AP60"/>
    <mergeCell ref="AQ60:BZ60"/>
    <mergeCell ref="CA60:CQ60"/>
    <mergeCell ref="CR60:CT60"/>
    <mergeCell ref="B57:P57"/>
    <mergeCell ref="Q57:AP57"/>
    <mergeCell ref="AQ57:BZ57"/>
    <mergeCell ref="CA57:CQ57"/>
    <mergeCell ref="CR57:CT57"/>
    <mergeCell ref="B58:P58"/>
    <mergeCell ref="Q58:AP58"/>
    <mergeCell ref="AQ58:BZ58"/>
    <mergeCell ref="CA58:CQ58"/>
    <mergeCell ref="CR58:CT58"/>
    <mergeCell ref="B55:P55"/>
    <mergeCell ref="Q55:AP55"/>
    <mergeCell ref="AQ55:BZ55"/>
    <mergeCell ref="CA55:CQ55"/>
    <mergeCell ref="CR55:CT55"/>
    <mergeCell ref="B56:P56"/>
    <mergeCell ref="Q56:AP56"/>
    <mergeCell ref="AQ56:BZ56"/>
    <mergeCell ref="CA56:CQ56"/>
    <mergeCell ref="CR56:CT56"/>
    <mergeCell ref="B53:P53"/>
    <mergeCell ref="Q53:AP53"/>
    <mergeCell ref="AQ53:BZ53"/>
    <mergeCell ref="CA53:CQ53"/>
    <mergeCell ref="CR53:CT53"/>
    <mergeCell ref="B54:P54"/>
    <mergeCell ref="Q54:AP54"/>
    <mergeCell ref="AQ54:BZ54"/>
    <mergeCell ref="CA54:CQ54"/>
    <mergeCell ref="CR54:CT54"/>
    <mergeCell ref="B51:P51"/>
    <mergeCell ref="Q51:AP51"/>
    <mergeCell ref="AQ51:BZ51"/>
    <mergeCell ref="CA51:CQ51"/>
    <mergeCell ref="CR51:CT51"/>
    <mergeCell ref="B52:P52"/>
    <mergeCell ref="Q52:AP52"/>
    <mergeCell ref="AQ52:BZ52"/>
    <mergeCell ref="CA52:CQ52"/>
    <mergeCell ref="CR52:CT52"/>
    <mergeCell ref="B49:P49"/>
    <mergeCell ref="Q49:AP49"/>
    <mergeCell ref="AQ49:BZ49"/>
    <mergeCell ref="CA49:CQ49"/>
    <mergeCell ref="CR49:CT49"/>
    <mergeCell ref="B50:P50"/>
    <mergeCell ref="Q50:AP50"/>
    <mergeCell ref="AQ50:BZ50"/>
    <mergeCell ref="CA50:CQ50"/>
    <mergeCell ref="CR50:CT50"/>
    <mergeCell ref="B47:P47"/>
    <mergeCell ref="Q47:AP47"/>
    <mergeCell ref="AQ47:BZ47"/>
    <mergeCell ref="CA47:CQ47"/>
    <mergeCell ref="CR47:CT47"/>
    <mergeCell ref="B48:P48"/>
    <mergeCell ref="Q48:AP48"/>
    <mergeCell ref="AQ48:BZ48"/>
    <mergeCell ref="CA48:CQ48"/>
    <mergeCell ref="CR48:CT48"/>
    <mergeCell ref="B45:P45"/>
    <mergeCell ref="Q45:AP45"/>
    <mergeCell ref="AQ45:BZ45"/>
    <mergeCell ref="CA45:CQ45"/>
    <mergeCell ref="CR45:CT45"/>
    <mergeCell ref="B46:P46"/>
    <mergeCell ref="Q46:AP46"/>
    <mergeCell ref="AQ46:BZ46"/>
    <mergeCell ref="CA46:CQ46"/>
    <mergeCell ref="CR46:CT46"/>
    <mergeCell ref="B43:P43"/>
    <mergeCell ref="Q43:AP43"/>
    <mergeCell ref="AQ43:BZ43"/>
    <mergeCell ref="CA43:CQ43"/>
    <mergeCell ref="CR43:CT43"/>
    <mergeCell ref="B44:P44"/>
    <mergeCell ref="Q44:AP44"/>
    <mergeCell ref="AQ44:BZ44"/>
    <mergeCell ref="CA44:CQ44"/>
    <mergeCell ref="CR44:CT44"/>
    <mergeCell ref="CR19:CT19"/>
    <mergeCell ref="CR20:CT20"/>
    <mergeCell ref="CR21:CT21"/>
    <mergeCell ref="CR22:CT22"/>
    <mergeCell ref="B5:K5"/>
    <mergeCell ref="B42:P42"/>
    <mergeCell ref="Q42:AP42"/>
    <mergeCell ref="AQ42:BZ42"/>
    <mergeCell ref="CA42:CQ42"/>
    <mergeCell ref="CR42:CT42"/>
    <mergeCell ref="Q39:AP39"/>
    <mergeCell ref="CR6:CT6"/>
    <mergeCell ref="CR7:CT7"/>
    <mergeCell ref="CR8:CT8"/>
    <mergeCell ref="CR9:CT9"/>
    <mergeCell ref="CR10:CT10"/>
    <mergeCell ref="CR11:CT11"/>
    <mergeCell ref="CR12:CT12"/>
    <mergeCell ref="CR13:CT13"/>
    <mergeCell ref="CR14:CT14"/>
    <mergeCell ref="Q33:AP33"/>
    <mergeCell ref="Q34:AP34"/>
    <mergeCell ref="Q35:AP35"/>
    <mergeCell ref="Q36:AP36"/>
    <mergeCell ref="L6:P6"/>
    <mergeCell ref="AQ6:BZ6"/>
    <mergeCell ref="AQ7:BZ7"/>
    <mergeCell ref="Q37:AP37"/>
    <mergeCell ref="Q38:AP38"/>
    <mergeCell ref="Q27:AP27"/>
    <mergeCell ref="Q28:AP28"/>
    <mergeCell ref="Q29:AP29"/>
    <mergeCell ref="Q30:AP30"/>
    <mergeCell ref="Q31:AP31"/>
    <mergeCell ref="Q32:AP32"/>
    <mergeCell ref="Q21:AP21"/>
    <mergeCell ref="Q22:AP22"/>
    <mergeCell ref="Q23:AP23"/>
    <mergeCell ref="Q24:AP24"/>
    <mergeCell ref="Q25:AP25"/>
    <mergeCell ref="Q26:AP26"/>
    <mergeCell ref="AQ37:BZ37"/>
    <mergeCell ref="AQ27:BZ27"/>
    <mergeCell ref="L16:P16"/>
    <mergeCell ref="Q16:AK16"/>
    <mergeCell ref="AL16:AP16"/>
    <mergeCell ref="B10:K10"/>
    <mergeCell ref="B11:K11"/>
    <mergeCell ref="B12:K12"/>
    <mergeCell ref="AQ8:BZ8"/>
    <mergeCell ref="AQ9:BZ9"/>
    <mergeCell ref="AQ10:BZ10"/>
    <mergeCell ref="Q8:AK8"/>
    <mergeCell ref="AL8:AP8"/>
    <mergeCell ref="L7:P7"/>
    <mergeCell ref="B6:K6"/>
    <mergeCell ref="AQ38:BZ38"/>
    <mergeCell ref="AQ39:BZ39"/>
    <mergeCell ref="CR2:CT5"/>
    <mergeCell ref="AQ5:BZ5"/>
    <mergeCell ref="CR15:CT15"/>
    <mergeCell ref="CR16:CT16"/>
    <mergeCell ref="CR17:CT17"/>
    <mergeCell ref="CR18:CT18"/>
    <mergeCell ref="AQ30:BZ30"/>
    <mergeCell ref="AQ31:BZ31"/>
    <mergeCell ref="AQ32:BZ32"/>
    <mergeCell ref="AQ33:BZ33"/>
    <mergeCell ref="AQ34:BZ34"/>
    <mergeCell ref="AQ35:BZ35"/>
    <mergeCell ref="AQ21:BZ21"/>
    <mergeCell ref="AQ22:BZ22"/>
    <mergeCell ref="AQ23:BZ23"/>
    <mergeCell ref="AQ24:BZ24"/>
    <mergeCell ref="AQ25:BZ25"/>
    <mergeCell ref="AQ26:BZ26"/>
    <mergeCell ref="B7:K7"/>
    <mergeCell ref="B8:K8"/>
    <mergeCell ref="B9:K9"/>
    <mergeCell ref="CA6:CQ6"/>
    <mergeCell ref="CA7:CQ7"/>
    <mergeCell ref="CA8:CQ8"/>
    <mergeCell ref="CA9:CQ9"/>
    <mergeCell ref="CA10:CQ10"/>
    <mergeCell ref="CA37:CQ37"/>
    <mergeCell ref="CA38:CQ38"/>
    <mergeCell ref="CA39:CQ39"/>
    <mergeCell ref="CA11:CQ11"/>
    <mergeCell ref="CA12:CQ12"/>
    <mergeCell ref="CA13:CQ13"/>
    <mergeCell ref="CA23:CQ23"/>
    <mergeCell ref="CA24:CQ24"/>
    <mergeCell ref="CA25:CQ25"/>
    <mergeCell ref="CA26:CQ26"/>
    <mergeCell ref="CA27:CQ27"/>
    <mergeCell ref="CA28:CQ28"/>
    <mergeCell ref="CA14:CQ14"/>
    <mergeCell ref="CA15:CQ15"/>
    <mergeCell ref="CA16:CQ16"/>
    <mergeCell ref="CA17:CQ17"/>
    <mergeCell ref="CA18:CQ18"/>
    <mergeCell ref="CA19:CQ19"/>
    <mergeCell ref="CA34:CQ34"/>
    <mergeCell ref="CA35:CQ35"/>
    <mergeCell ref="CA36:CQ36"/>
    <mergeCell ref="AQ36:BZ36"/>
    <mergeCell ref="CA31:CQ31"/>
    <mergeCell ref="CA32:CQ32"/>
    <mergeCell ref="CA33:CQ33"/>
    <mergeCell ref="CA29:CQ29"/>
    <mergeCell ref="CA30:CQ30"/>
    <mergeCell ref="AQ28:BZ28"/>
    <mergeCell ref="AQ29:BZ29"/>
    <mergeCell ref="CA20:CQ20"/>
    <mergeCell ref="CA21:CQ21"/>
    <mergeCell ref="CA22:CQ22"/>
    <mergeCell ref="AQ15:BZ15"/>
    <mergeCell ref="AQ16:BZ16"/>
    <mergeCell ref="AQ17:BZ17"/>
    <mergeCell ref="B36:P36"/>
    <mergeCell ref="B37:P37"/>
    <mergeCell ref="B38:P38"/>
    <mergeCell ref="Q15:AK15"/>
    <mergeCell ref="AL15:AP15"/>
    <mergeCell ref="B15:K15"/>
    <mergeCell ref="AQ20:BZ20"/>
    <mergeCell ref="B20:K20"/>
    <mergeCell ref="B18:K18"/>
    <mergeCell ref="B19:K19"/>
    <mergeCell ref="L18:P18"/>
    <mergeCell ref="Q18:AK18"/>
    <mergeCell ref="AL18:AP18"/>
    <mergeCell ref="AQ18:BZ18"/>
    <mergeCell ref="L17:P17"/>
    <mergeCell ref="Q17:AK17"/>
    <mergeCell ref="AL17:AP17"/>
    <mergeCell ref="AQ19:BZ19"/>
    <mergeCell ref="B39:P39"/>
    <mergeCell ref="AL5:AP5"/>
    <mergeCell ref="B30:P30"/>
    <mergeCell ref="B31:P31"/>
    <mergeCell ref="B32:P32"/>
    <mergeCell ref="B33:P33"/>
    <mergeCell ref="B34:P34"/>
    <mergeCell ref="B35:P35"/>
    <mergeCell ref="B21:P21"/>
    <mergeCell ref="B22:P22"/>
    <mergeCell ref="B23:P23"/>
    <mergeCell ref="B24:P24"/>
    <mergeCell ref="B25:P25"/>
    <mergeCell ref="B26:P26"/>
    <mergeCell ref="B27:P27"/>
    <mergeCell ref="B28:P28"/>
    <mergeCell ref="B29:P29"/>
    <mergeCell ref="AL19:AP19"/>
    <mergeCell ref="L20:P20"/>
    <mergeCell ref="Q20:AK20"/>
    <mergeCell ref="AL20:AP20"/>
    <mergeCell ref="B16:K16"/>
    <mergeCell ref="B17:K17"/>
    <mergeCell ref="L15:P15"/>
    <mergeCell ref="B13:K13"/>
    <mergeCell ref="AL11:AP11"/>
    <mergeCell ref="B14:K14"/>
    <mergeCell ref="L10:P10"/>
    <mergeCell ref="Q10:AK10"/>
    <mergeCell ref="AL10:AP10"/>
    <mergeCell ref="AQ11:BZ11"/>
    <mergeCell ref="L9:P9"/>
    <mergeCell ref="Q9:AK9"/>
    <mergeCell ref="AL9:AP9"/>
    <mergeCell ref="L14:P14"/>
    <mergeCell ref="Q14:AK14"/>
    <mergeCell ref="AL14:AP14"/>
    <mergeCell ref="L11:P11"/>
    <mergeCell ref="Q11:AK11"/>
    <mergeCell ref="L13:P13"/>
    <mergeCell ref="Q13:AK13"/>
    <mergeCell ref="AL13:AP13"/>
    <mergeCell ref="AQ13:BZ13"/>
    <mergeCell ref="AQ14:BZ14"/>
    <mergeCell ref="L12:P12"/>
    <mergeCell ref="Q12:AK12"/>
    <mergeCell ref="AL12:AP12"/>
    <mergeCell ref="AQ12:BZ12"/>
    <mergeCell ref="CR39:CT39"/>
    <mergeCell ref="AL6:AP6"/>
    <mergeCell ref="Q6:AK6"/>
    <mergeCell ref="Q7:AK7"/>
    <mergeCell ref="AL7:AP7"/>
    <mergeCell ref="L8:P8"/>
    <mergeCell ref="CR37:CT37"/>
    <mergeCell ref="CR38:CT38"/>
    <mergeCell ref="CR35:CT35"/>
    <mergeCell ref="CR36:CT36"/>
    <mergeCell ref="CR33:CT33"/>
    <mergeCell ref="CR34:CT34"/>
    <mergeCell ref="CR31:CT31"/>
    <mergeCell ref="CR32:CT32"/>
    <mergeCell ref="CR29:CT29"/>
    <mergeCell ref="CR30:CT30"/>
    <mergeCell ref="CR27:CT27"/>
    <mergeCell ref="CR28:CT28"/>
    <mergeCell ref="CR25:CT25"/>
    <mergeCell ref="CR26:CT26"/>
    <mergeCell ref="CR23:CT23"/>
    <mergeCell ref="CR24:CT24"/>
    <mergeCell ref="L19:P19"/>
    <mergeCell ref="Q19:AK19"/>
    <mergeCell ref="L5:P5"/>
    <mergeCell ref="Q5:AK5"/>
    <mergeCell ref="BY1:CC1"/>
    <mergeCell ref="CE1:CP1"/>
    <mergeCell ref="F3:K3"/>
    <mergeCell ref="L3:S3"/>
    <mergeCell ref="U3:AB3"/>
    <mergeCell ref="AC3:AH3"/>
    <mergeCell ref="AJ3:AO3"/>
    <mergeCell ref="AP3:AW3"/>
    <mergeCell ref="AY3:BD3"/>
    <mergeCell ref="BE3:BJ3"/>
    <mergeCell ref="BL3:BP3"/>
    <mergeCell ref="BQ3:BW3"/>
    <mergeCell ref="BY3:CC3"/>
    <mergeCell ref="CE3:CP3"/>
    <mergeCell ref="CA5:CQ5"/>
    <mergeCell ref="D1:BU1"/>
  </mergeCells>
  <pageMargins left="0.39370078740157483" right="0.39370078740157483" top="0.59055118110236227" bottom="0.19685039370078741" header="0.31496062992125984" footer="0.31496062992125984"/>
  <pageSetup paperSize="9" orientation="landscape" horizontalDpi="4294967292" verticalDpi="0" r:id="rId1"/>
  <headerFooter>
    <oddHeader>&amp;RHBV-Saison 2021/2022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70A3-2C02-4A3E-99F6-43EFF9B04A9E}">
  <sheetPr>
    <pageSetUpPr fitToPage="1"/>
  </sheetPr>
  <dimension ref="A1:CL62"/>
  <sheetViews>
    <sheetView showGridLines="0" topLeftCell="B1" zoomScaleNormal="100" workbookViewId="0">
      <selection activeCell="I4" sqref="I4:P4"/>
    </sheetView>
  </sheetViews>
  <sheetFormatPr baseColWidth="10" defaultColWidth="11.453125" defaultRowHeight="15.5" x14ac:dyDescent="0.35"/>
  <cols>
    <col min="1" max="1" width="0" style="22" hidden="1" customWidth="1"/>
    <col min="2" max="34" width="1.453125" style="22" customWidth="1"/>
    <col min="35" max="37" width="1.26953125" style="23" customWidth="1"/>
    <col min="38" max="67" width="1.453125" style="22" customWidth="1"/>
    <col min="68" max="78" width="1.453125" style="23" customWidth="1"/>
    <col min="79" max="85" width="1.453125" style="22" customWidth="1"/>
    <col min="86" max="87" width="11.453125" style="22"/>
    <col min="88" max="90" width="11.453125" style="23"/>
    <col min="91" max="16384" width="11.453125" style="22"/>
  </cols>
  <sheetData>
    <row r="1" spans="1:90" ht="15.75" customHeight="1" x14ac:dyDescent="0.35">
      <c r="B1" s="191" t="s">
        <v>14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</row>
    <row r="2" spans="1:90" x14ac:dyDescent="0.35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</row>
    <row r="3" spans="1:90" ht="9" customHeight="1" x14ac:dyDescent="0.35"/>
    <row r="4" spans="1:90" ht="20" x14ac:dyDescent="0.4">
      <c r="C4" s="174" t="s">
        <v>41</v>
      </c>
      <c r="D4" s="174"/>
      <c r="E4" s="174"/>
      <c r="F4" s="174"/>
      <c r="G4" s="174"/>
      <c r="H4" s="174"/>
      <c r="I4" s="164"/>
      <c r="J4" s="164"/>
      <c r="K4" s="164"/>
      <c r="L4" s="164"/>
      <c r="M4" s="164"/>
      <c r="N4" s="164"/>
      <c r="O4" s="164"/>
      <c r="P4" s="164"/>
      <c r="U4" s="192" t="s">
        <v>17</v>
      </c>
      <c r="V4" s="192"/>
      <c r="W4" s="192"/>
      <c r="X4" s="192"/>
      <c r="Y4" s="192"/>
      <c r="Z4" s="192"/>
      <c r="AA4" s="192"/>
      <c r="AB4" s="192"/>
      <c r="AC4" s="31"/>
      <c r="AD4" s="31"/>
      <c r="AE4" s="31"/>
      <c r="AF4" s="31"/>
      <c r="AG4" s="31"/>
      <c r="AH4" s="31"/>
      <c r="AJ4" s="22"/>
      <c r="AK4" s="22"/>
      <c r="AM4" s="174" t="s">
        <v>18</v>
      </c>
      <c r="AN4" s="174"/>
      <c r="AO4" s="174"/>
      <c r="AP4" s="174"/>
      <c r="AQ4" s="174"/>
      <c r="AR4" s="174"/>
      <c r="AS4" s="193"/>
      <c r="AT4" s="193"/>
      <c r="AU4" s="193"/>
      <c r="AV4" s="193"/>
      <c r="AW4" s="193"/>
      <c r="AX4" s="193"/>
      <c r="AY4" s="193"/>
      <c r="AZ4" s="193"/>
      <c r="BE4" s="174" t="s">
        <v>51</v>
      </c>
      <c r="BF4" s="174"/>
      <c r="BG4" s="174"/>
      <c r="BH4" s="174"/>
      <c r="BI4" s="174"/>
      <c r="BJ4" s="174"/>
      <c r="BK4" s="194"/>
      <c r="BL4" s="194"/>
      <c r="BM4" s="194"/>
      <c r="BN4" s="194"/>
      <c r="BO4" s="194"/>
      <c r="BP4" s="194"/>
      <c r="BZ4" s="22"/>
      <c r="CI4" s="23"/>
      <c r="CL4" s="22"/>
    </row>
    <row r="5" spans="1:90" ht="9" customHeight="1" x14ac:dyDescent="0.35"/>
    <row r="6" spans="1:90" ht="20" x14ac:dyDescent="0.4">
      <c r="C6" s="174" t="s">
        <v>19</v>
      </c>
      <c r="D6" s="174"/>
      <c r="E6" s="174"/>
      <c r="F6" s="174"/>
      <c r="G6" s="174"/>
      <c r="I6" s="175"/>
      <c r="J6" s="175"/>
      <c r="K6" s="175"/>
      <c r="L6" s="175"/>
      <c r="M6" s="175"/>
      <c r="N6" s="175"/>
      <c r="O6" s="175"/>
      <c r="P6" s="175"/>
      <c r="U6" s="174" t="s">
        <v>15</v>
      </c>
      <c r="V6" s="174"/>
      <c r="W6" s="174"/>
      <c r="X6" s="174"/>
      <c r="Y6" s="174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R6" s="174" t="s">
        <v>16</v>
      </c>
      <c r="AS6" s="174"/>
      <c r="AT6" s="174"/>
      <c r="AU6" s="174"/>
      <c r="AV6" s="174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</row>
    <row r="7" spans="1:90" ht="13.5" customHeight="1" x14ac:dyDescent="0.35"/>
    <row r="8" spans="1:90" ht="20" x14ac:dyDescent="0.4">
      <c r="L8" s="163" t="s">
        <v>69</v>
      </c>
      <c r="M8" s="163"/>
      <c r="N8" s="163"/>
      <c r="O8" s="163"/>
      <c r="P8" s="163"/>
      <c r="Q8" s="163"/>
      <c r="R8" s="163"/>
      <c r="S8" s="163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</row>
    <row r="9" spans="1:90" ht="7.5" customHeight="1" x14ac:dyDescent="0.35"/>
    <row r="10" spans="1:90" ht="15" customHeight="1" x14ac:dyDescent="0.35">
      <c r="L10" s="165" t="s">
        <v>60</v>
      </c>
      <c r="M10" s="166"/>
      <c r="N10" s="166"/>
      <c r="O10" s="166"/>
      <c r="P10" s="166"/>
      <c r="Q10" s="166"/>
      <c r="R10" s="166"/>
      <c r="S10" s="167"/>
      <c r="T10" s="176" t="s">
        <v>66</v>
      </c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8"/>
      <c r="BE10" s="185" t="s">
        <v>68</v>
      </c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7"/>
      <c r="BR10" s="22"/>
      <c r="BS10" s="22"/>
      <c r="BT10" s="22"/>
      <c r="BU10" s="22"/>
      <c r="BV10" s="22"/>
      <c r="BW10" s="22"/>
      <c r="BX10" s="22"/>
      <c r="BY10" s="22"/>
      <c r="BZ10" s="22"/>
      <c r="CJ10" s="22"/>
      <c r="CK10" s="22"/>
      <c r="CL10" s="22"/>
    </row>
    <row r="11" spans="1:90" ht="15" customHeight="1" x14ac:dyDescent="0.35">
      <c r="L11" s="168"/>
      <c r="M11" s="169"/>
      <c r="N11" s="169"/>
      <c r="O11" s="169"/>
      <c r="P11" s="169"/>
      <c r="Q11" s="169"/>
      <c r="R11" s="169"/>
      <c r="S11" s="170"/>
      <c r="T11" s="179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1"/>
      <c r="BE11" s="185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7"/>
      <c r="BR11" s="22"/>
      <c r="BS11" s="22"/>
      <c r="BT11" s="22"/>
      <c r="BU11" s="22"/>
      <c r="BV11" s="22"/>
      <c r="BW11" s="22"/>
      <c r="BX11" s="22"/>
      <c r="BY11" s="22"/>
      <c r="BZ11" s="22"/>
      <c r="CJ11" s="22"/>
      <c r="CK11" s="22"/>
      <c r="CL11" s="22"/>
    </row>
    <row r="12" spans="1:90" ht="22.5" customHeight="1" x14ac:dyDescent="0.5">
      <c r="A12" s="22">
        <v>1</v>
      </c>
      <c r="B12" s="160" t="str">
        <f>"Spieler "&amp;1</f>
        <v>Spieler 1</v>
      </c>
      <c r="C12" s="161"/>
      <c r="D12" s="161"/>
      <c r="E12" s="161"/>
      <c r="F12" s="161"/>
      <c r="G12" s="161"/>
      <c r="H12" s="161"/>
      <c r="I12" s="161"/>
      <c r="J12" s="161"/>
      <c r="K12" s="162"/>
      <c r="L12" s="171" t="e">
        <f>IF(VLOOKUP(A12,Eintragungen!$K:$Q,7,0)="","",VLOOKUP(A12,Eintragungen!$K:$Q,7,0))</f>
        <v>#N/A</v>
      </c>
      <c r="M12" s="172"/>
      <c r="N12" s="172"/>
      <c r="O12" s="172"/>
      <c r="P12" s="172"/>
      <c r="Q12" s="172"/>
      <c r="R12" s="172"/>
      <c r="S12" s="173"/>
      <c r="T12" s="182" t="e">
        <f>IF(VLOOKUP(A12,Eintragungen!$K:$Q,3,0)="","",VLOOKUP(A12,Eintragungen!$K:$Q,2,0)&amp;", "&amp;VLOOKUP(A12,Eintragungen!$K:$Q,3,0))</f>
        <v>#N/A</v>
      </c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4"/>
      <c r="BE12" s="188" t="e">
        <f>IF(T12="","",VLOOKUP(A12,Eintragungen!$K:$Q,6,0))</f>
        <v>#N/A</v>
      </c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90"/>
      <c r="BR12" s="22"/>
      <c r="BS12" s="22"/>
      <c r="BT12" s="22"/>
      <c r="BU12" s="22"/>
      <c r="BV12" s="22"/>
      <c r="BW12" s="22"/>
      <c r="BX12" s="22"/>
      <c r="BY12" s="22"/>
      <c r="BZ12" s="22"/>
      <c r="CJ12" s="22"/>
      <c r="CK12" s="22"/>
      <c r="CL12" s="22"/>
    </row>
    <row r="13" spans="1:90" ht="22.5" customHeight="1" x14ac:dyDescent="0.5">
      <c r="A13" s="22">
        <v>2</v>
      </c>
      <c r="B13" s="154" t="s">
        <v>27</v>
      </c>
      <c r="C13" s="155"/>
      <c r="D13" s="155"/>
      <c r="E13" s="155"/>
      <c r="F13" s="155"/>
      <c r="G13" s="155"/>
      <c r="H13" s="155"/>
      <c r="I13" s="155"/>
      <c r="J13" s="155"/>
      <c r="K13" s="156"/>
      <c r="L13" s="129" t="e">
        <f>IF(VLOOKUP(A13,Eintragungen!$K:$Q,7,0)="","",VLOOKUP(A13,Eintragungen!$K:$Q,7,0))</f>
        <v>#N/A</v>
      </c>
      <c r="M13" s="130"/>
      <c r="N13" s="130"/>
      <c r="O13" s="130"/>
      <c r="P13" s="130"/>
      <c r="Q13" s="130"/>
      <c r="R13" s="130"/>
      <c r="S13" s="131"/>
      <c r="T13" s="108" t="e">
        <f>IF(VLOOKUP(A13,Eintragungen!$K:$Q,3,0)="","",VLOOKUP(A13,Eintragungen!$K:$Q,2,0)&amp;", "&amp;VLOOKUP(A13,Eintragungen!$K:$Q,3,0))</f>
        <v>#N/A</v>
      </c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10"/>
      <c r="BE13" s="119" t="e">
        <f>IF(T13="","",VLOOKUP(A13,Eintragungen!$K:$Q,6,0))</f>
        <v>#N/A</v>
      </c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1"/>
      <c r="BR13" s="22"/>
      <c r="BS13" s="22"/>
      <c r="BT13" s="22"/>
      <c r="BU13" s="22"/>
      <c r="BV13" s="22"/>
      <c r="BW13" s="22"/>
      <c r="BX13" s="22"/>
      <c r="BY13" s="22"/>
      <c r="BZ13" s="22"/>
      <c r="CJ13" s="22"/>
      <c r="CK13" s="22"/>
      <c r="CL13" s="22"/>
    </row>
    <row r="14" spans="1:90" ht="22.5" customHeight="1" x14ac:dyDescent="0.5">
      <c r="A14" s="22">
        <v>3</v>
      </c>
      <c r="B14" s="154" t="s">
        <v>28</v>
      </c>
      <c r="C14" s="155"/>
      <c r="D14" s="155"/>
      <c r="E14" s="155"/>
      <c r="F14" s="155"/>
      <c r="G14" s="155"/>
      <c r="H14" s="155"/>
      <c r="I14" s="155"/>
      <c r="J14" s="155"/>
      <c r="K14" s="156"/>
      <c r="L14" s="129" t="e">
        <f>IF(VLOOKUP(A14,Eintragungen!$K:$Q,7,0)="","",VLOOKUP(A14,Eintragungen!$K:$Q,7,0))</f>
        <v>#N/A</v>
      </c>
      <c r="M14" s="130"/>
      <c r="N14" s="130"/>
      <c r="O14" s="130"/>
      <c r="P14" s="130"/>
      <c r="Q14" s="130"/>
      <c r="R14" s="130"/>
      <c r="S14" s="131"/>
      <c r="T14" s="108" t="e">
        <f>IF(VLOOKUP(A14,Eintragungen!$K:$Q,3,0)="","",VLOOKUP(A14,Eintragungen!$K:$Q,2,0)&amp;", "&amp;VLOOKUP(A14,Eintragungen!$K:$Q,3,0))</f>
        <v>#N/A</v>
      </c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10"/>
      <c r="BE14" s="119" t="e">
        <f>IF(T14="","",VLOOKUP(A14,Eintragungen!$K:$Q,6,0))</f>
        <v>#N/A</v>
      </c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1"/>
      <c r="BR14" s="22"/>
      <c r="BS14" s="22"/>
      <c r="BT14" s="22"/>
      <c r="BU14" s="22"/>
      <c r="BV14" s="22"/>
      <c r="BW14" s="22"/>
      <c r="BX14" s="22"/>
      <c r="BY14" s="22"/>
      <c r="BZ14" s="22"/>
      <c r="CJ14" s="22"/>
      <c r="CK14" s="22"/>
      <c r="CL14" s="22"/>
    </row>
    <row r="15" spans="1:90" ht="22.5" customHeight="1" x14ac:dyDescent="0.5">
      <c r="A15" s="22">
        <v>4</v>
      </c>
      <c r="B15" s="154" t="s">
        <v>29</v>
      </c>
      <c r="C15" s="155"/>
      <c r="D15" s="155"/>
      <c r="E15" s="155"/>
      <c r="F15" s="155"/>
      <c r="G15" s="155"/>
      <c r="H15" s="155"/>
      <c r="I15" s="155"/>
      <c r="J15" s="155"/>
      <c r="K15" s="156"/>
      <c r="L15" s="129" t="e">
        <f>IF(VLOOKUP(A15,Eintragungen!$K:$Q,7,0)="","",VLOOKUP(A15,Eintragungen!$K:$Q,7,0))</f>
        <v>#N/A</v>
      </c>
      <c r="M15" s="130"/>
      <c r="N15" s="130"/>
      <c r="O15" s="130"/>
      <c r="P15" s="130"/>
      <c r="Q15" s="130"/>
      <c r="R15" s="130"/>
      <c r="S15" s="131"/>
      <c r="T15" s="108" t="e">
        <f>IF(VLOOKUP(A15,Eintragungen!$K:$Q,3,0)="","",VLOOKUP(A15,Eintragungen!$K:$Q,2,0)&amp;", "&amp;VLOOKUP(A15,Eintragungen!$K:$Q,3,0))</f>
        <v>#N/A</v>
      </c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10"/>
      <c r="BE15" s="119" t="e">
        <f>IF(T15="","",VLOOKUP(A15,Eintragungen!$K:$Q,6,0))</f>
        <v>#N/A</v>
      </c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1"/>
      <c r="BR15" s="22"/>
      <c r="BS15" s="22"/>
      <c r="BT15" s="22"/>
      <c r="BU15" s="22"/>
      <c r="BV15" s="22"/>
      <c r="BW15" s="22"/>
      <c r="BX15" s="22"/>
      <c r="BY15" s="22"/>
      <c r="BZ15" s="22"/>
      <c r="CJ15" s="22"/>
      <c r="CK15" s="22"/>
      <c r="CL15" s="22"/>
    </row>
    <row r="16" spans="1:90" ht="22.5" customHeight="1" x14ac:dyDescent="0.5">
      <c r="A16" s="22">
        <v>5</v>
      </c>
      <c r="B16" s="154" t="s">
        <v>30</v>
      </c>
      <c r="C16" s="155"/>
      <c r="D16" s="155"/>
      <c r="E16" s="155"/>
      <c r="F16" s="155"/>
      <c r="G16" s="155"/>
      <c r="H16" s="155"/>
      <c r="I16" s="155"/>
      <c r="J16" s="155"/>
      <c r="K16" s="156"/>
      <c r="L16" s="129" t="e">
        <f>IF(VLOOKUP(A16,Eintragungen!$K:$Q,7,0)="","",VLOOKUP(A16,Eintragungen!$K:$Q,7,0))</f>
        <v>#N/A</v>
      </c>
      <c r="M16" s="130"/>
      <c r="N16" s="130"/>
      <c r="O16" s="130"/>
      <c r="P16" s="130"/>
      <c r="Q16" s="130"/>
      <c r="R16" s="130"/>
      <c r="S16" s="131"/>
      <c r="T16" s="108" t="e">
        <f>IF(VLOOKUP(A16,Eintragungen!$K:$Q,3,0)="","",VLOOKUP(A16,Eintragungen!$K:$Q,2,0)&amp;", "&amp;VLOOKUP(A16,Eintragungen!$K:$Q,3,0))</f>
        <v>#N/A</v>
      </c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10"/>
      <c r="BE16" s="119" t="e">
        <f>IF(T16="","",VLOOKUP(A16,Eintragungen!$K:$Q,6,0))</f>
        <v>#N/A</v>
      </c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1"/>
      <c r="BR16" s="22"/>
      <c r="BS16" s="22"/>
      <c r="BT16" s="22"/>
      <c r="BU16" s="22"/>
      <c r="BV16" s="22"/>
      <c r="BW16" s="22"/>
      <c r="BX16" s="22"/>
      <c r="BY16" s="22"/>
      <c r="BZ16" s="22"/>
      <c r="CJ16" s="22"/>
      <c r="CK16" s="22"/>
      <c r="CL16" s="22"/>
    </row>
    <row r="17" spans="1:90" ht="22.5" customHeight="1" x14ac:dyDescent="0.5">
      <c r="A17" s="22">
        <v>6</v>
      </c>
      <c r="B17" s="154" t="s">
        <v>31</v>
      </c>
      <c r="C17" s="155"/>
      <c r="D17" s="155"/>
      <c r="E17" s="155"/>
      <c r="F17" s="155"/>
      <c r="G17" s="155"/>
      <c r="H17" s="155"/>
      <c r="I17" s="155"/>
      <c r="J17" s="155"/>
      <c r="K17" s="156"/>
      <c r="L17" s="129" t="e">
        <f>IF(VLOOKUP(A17,Eintragungen!$K:$Q,7,0)="","",VLOOKUP(A17,Eintragungen!$K:$Q,7,0))</f>
        <v>#N/A</v>
      </c>
      <c r="M17" s="130"/>
      <c r="N17" s="130"/>
      <c r="O17" s="130"/>
      <c r="P17" s="130"/>
      <c r="Q17" s="130"/>
      <c r="R17" s="130"/>
      <c r="S17" s="131"/>
      <c r="T17" s="108" t="e">
        <f>IF(VLOOKUP(A17,Eintragungen!$K:$Q,3,0)="","",VLOOKUP(A17,Eintragungen!$K:$Q,2,0)&amp;", "&amp;VLOOKUP(A17,Eintragungen!$K:$Q,3,0))</f>
        <v>#N/A</v>
      </c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10"/>
      <c r="BE17" s="119" t="e">
        <f>IF(T17="","",VLOOKUP(A17,Eintragungen!$K:$Q,6,0))</f>
        <v>#N/A</v>
      </c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1"/>
      <c r="BR17" s="22"/>
      <c r="BS17" s="22"/>
      <c r="BT17" s="22"/>
      <c r="BU17" s="22"/>
      <c r="BV17" s="22"/>
      <c r="BW17" s="22"/>
      <c r="BX17" s="22"/>
      <c r="BY17" s="22"/>
      <c r="BZ17" s="22"/>
      <c r="CJ17" s="22"/>
      <c r="CK17" s="22"/>
      <c r="CL17" s="22"/>
    </row>
    <row r="18" spans="1:90" ht="22.5" customHeight="1" x14ac:dyDescent="0.5">
      <c r="A18" s="22">
        <v>7</v>
      </c>
      <c r="B18" s="154" t="s">
        <v>32</v>
      </c>
      <c r="C18" s="155"/>
      <c r="D18" s="155"/>
      <c r="E18" s="155"/>
      <c r="F18" s="155"/>
      <c r="G18" s="155"/>
      <c r="H18" s="155"/>
      <c r="I18" s="155"/>
      <c r="J18" s="155"/>
      <c r="K18" s="156"/>
      <c r="L18" s="129" t="e">
        <f>IF(VLOOKUP(A18,Eintragungen!$K:$Q,7,0)="","",VLOOKUP(A18,Eintragungen!$K:$Q,7,0))</f>
        <v>#N/A</v>
      </c>
      <c r="M18" s="130"/>
      <c r="N18" s="130"/>
      <c r="O18" s="130"/>
      <c r="P18" s="130"/>
      <c r="Q18" s="130"/>
      <c r="R18" s="130"/>
      <c r="S18" s="131"/>
      <c r="T18" s="108" t="e">
        <f>IF(VLOOKUP(A18,Eintragungen!$K:$Q,3,0)="","",VLOOKUP(A18,Eintragungen!$K:$Q,2,0)&amp;", "&amp;VLOOKUP(A18,Eintragungen!$K:$Q,3,0))</f>
        <v>#N/A</v>
      </c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10"/>
      <c r="BE18" s="119" t="e">
        <f>IF(T18="","",VLOOKUP(A18,Eintragungen!$K:$Q,6,0))</f>
        <v>#N/A</v>
      </c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1"/>
      <c r="BR18" s="22"/>
      <c r="BS18" s="22"/>
      <c r="BT18" s="22"/>
      <c r="BU18" s="22"/>
      <c r="BV18" s="22"/>
      <c r="BW18" s="22"/>
      <c r="BX18" s="22"/>
      <c r="BY18" s="22"/>
      <c r="BZ18" s="22"/>
      <c r="CJ18" s="22"/>
      <c r="CK18" s="22"/>
      <c r="CL18" s="22"/>
    </row>
    <row r="19" spans="1:90" ht="22.5" customHeight="1" x14ac:dyDescent="0.5">
      <c r="A19" s="22">
        <v>8</v>
      </c>
      <c r="B19" s="154" t="s">
        <v>33</v>
      </c>
      <c r="C19" s="155"/>
      <c r="D19" s="155"/>
      <c r="E19" s="155"/>
      <c r="F19" s="155"/>
      <c r="G19" s="155"/>
      <c r="H19" s="155"/>
      <c r="I19" s="155"/>
      <c r="J19" s="155"/>
      <c r="K19" s="156"/>
      <c r="L19" s="129" t="e">
        <f>IF(VLOOKUP(A19,Eintragungen!$K:$Q,7,0)="","",VLOOKUP(A19,Eintragungen!$K:$Q,7,0))</f>
        <v>#N/A</v>
      </c>
      <c r="M19" s="130"/>
      <c r="N19" s="130"/>
      <c r="O19" s="130"/>
      <c r="P19" s="130"/>
      <c r="Q19" s="130"/>
      <c r="R19" s="130"/>
      <c r="S19" s="131"/>
      <c r="T19" s="108" t="e">
        <f>IF(VLOOKUP(A19,Eintragungen!$K:$Q,3,0)="","",VLOOKUP(A19,Eintragungen!$K:$Q,2,0)&amp;", "&amp;VLOOKUP(A19,Eintragungen!$K:$Q,3,0))</f>
        <v>#N/A</v>
      </c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10"/>
      <c r="BE19" s="119" t="e">
        <f>IF(T19="","",VLOOKUP(A19,Eintragungen!$K:$Q,6,0))</f>
        <v>#N/A</v>
      </c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1"/>
      <c r="BR19" s="22"/>
      <c r="BS19" s="22"/>
      <c r="BT19" s="22"/>
      <c r="BU19" s="22"/>
      <c r="BV19" s="22"/>
      <c r="BW19" s="22"/>
      <c r="BX19" s="22"/>
      <c r="BY19" s="22"/>
      <c r="BZ19" s="22"/>
      <c r="CJ19" s="22"/>
      <c r="CK19" s="22"/>
      <c r="CL19" s="22"/>
    </row>
    <row r="20" spans="1:90" ht="22.5" customHeight="1" x14ac:dyDescent="0.5">
      <c r="A20" s="22">
        <v>9</v>
      </c>
      <c r="B20" s="154" t="s">
        <v>34</v>
      </c>
      <c r="C20" s="155"/>
      <c r="D20" s="155"/>
      <c r="E20" s="155"/>
      <c r="F20" s="155"/>
      <c r="G20" s="155"/>
      <c r="H20" s="155"/>
      <c r="I20" s="155"/>
      <c r="J20" s="155"/>
      <c r="K20" s="156"/>
      <c r="L20" s="129" t="e">
        <f>IF(VLOOKUP(A20,Eintragungen!$K:$Q,7,0)="","",VLOOKUP(A20,Eintragungen!$K:$Q,7,0))</f>
        <v>#N/A</v>
      </c>
      <c r="M20" s="130"/>
      <c r="N20" s="130"/>
      <c r="O20" s="130"/>
      <c r="P20" s="130"/>
      <c r="Q20" s="130"/>
      <c r="R20" s="130"/>
      <c r="S20" s="131"/>
      <c r="T20" s="108" t="e">
        <f>IF(VLOOKUP(A20,Eintragungen!$K:$Q,3,0)="","",VLOOKUP(A20,Eintragungen!$K:$Q,2,0)&amp;", "&amp;VLOOKUP(A20,Eintragungen!$K:$Q,3,0))</f>
        <v>#N/A</v>
      </c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10"/>
      <c r="BE20" s="119" t="e">
        <f>IF(T20="","",VLOOKUP(A20,Eintragungen!$K:$Q,6,0))</f>
        <v>#N/A</v>
      </c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1"/>
      <c r="BR20" s="22"/>
      <c r="BS20" s="22"/>
      <c r="BT20" s="22"/>
      <c r="BU20" s="22"/>
      <c r="BV20" s="22"/>
      <c r="BW20" s="22"/>
      <c r="BX20" s="22"/>
      <c r="BY20" s="22"/>
      <c r="BZ20" s="22"/>
      <c r="CJ20" s="22"/>
      <c r="CK20" s="22"/>
      <c r="CL20" s="22"/>
    </row>
    <row r="21" spans="1:90" ht="22.5" customHeight="1" x14ac:dyDescent="0.5">
      <c r="A21" s="22">
        <v>10</v>
      </c>
      <c r="B21" s="154" t="s">
        <v>35</v>
      </c>
      <c r="C21" s="155"/>
      <c r="D21" s="155"/>
      <c r="E21" s="155"/>
      <c r="F21" s="155"/>
      <c r="G21" s="155"/>
      <c r="H21" s="155"/>
      <c r="I21" s="155"/>
      <c r="J21" s="155"/>
      <c r="K21" s="156"/>
      <c r="L21" s="129" t="e">
        <f>IF(VLOOKUP(A21,Eintragungen!$K:$Q,7,0)="","",VLOOKUP(A21,Eintragungen!$K:$Q,7,0))</f>
        <v>#N/A</v>
      </c>
      <c r="M21" s="130"/>
      <c r="N21" s="130"/>
      <c r="O21" s="130"/>
      <c r="P21" s="130"/>
      <c r="Q21" s="130"/>
      <c r="R21" s="130"/>
      <c r="S21" s="131"/>
      <c r="T21" s="108" t="e">
        <f>IF(VLOOKUP(A21,Eintragungen!$K:$Q,3,0)="","",VLOOKUP(A21,Eintragungen!$K:$Q,2,0)&amp;", "&amp;VLOOKUP(A21,Eintragungen!$K:$Q,3,0))</f>
        <v>#N/A</v>
      </c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10"/>
      <c r="BE21" s="119" t="e">
        <f>IF(T21="","",VLOOKUP(A21,Eintragungen!$K:$Q,6,0))</f>
        <v>#N/A</v>
      </c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1"/>
      <c r="BR21" s="22"/>
      <c r="BS21" s="22"/>
      <c r="BT21" s="22"/>
      <c r="BU21" s="22"/>
      <c r="BV21" s="22"/>
      <c r="BW21" s="22"/>
      <c r="BX21" s="22"/>
      <c r="BY21" s="22"/>
      <c r="BZ21" s="22"/>
      <c r="CJ21" s="22"/>
      <c r="CK21" s="22"/>
      <c r="CL21" s="22"/>
    </row>
    <row r="22" spans="1:90" ht="22.5" customHeight="1" x14ac:dyDescent="0.5">
      <c r="A22" s="22">
        <v>11</v>
      </c>
      <c r="B22" s="154" t="s">
        <v>36</v>
      </c>
      <c r="C22" s="155"/>
      <c r="D22" s="155"/>
      <c r="E22" s="155"/>
      <c r="F22" s="155"/>
      <c r="G22" s="155"/>
      <c r="H22" s="155"/>
      <c r="I22" s="155"/>
      <c r="J22" s="155"/>
      <c r="K22" s="156"/>
      <c r="L22" s="129" t="e">
        <f>IF(VLOOKUP(A22,Eintragungen!$K:$Q,7,0)="","",VLOOKUP(A22,Eintragungen!$K:$Q,7,0))</f>
        <v>#N/A</v>
      </c>
      <c r="M22" s="130"/>
      <c r="N22" s="130"/>
      <c r="O22" s="130"/>
      <c r="P22" s="130"/>
      <c r="Q22" s="130"/>
      <c r="R22" s="130"/>
      <c r="S22" s="131"/>
      <c r="T22" s="108" t="e">
        <f>IF(VLOOKUP(A22,Eintragungen!$K:$Q,3,0)="","",VLOOKUP(A22,Eintragungen!$K:$Q,2,0)&amp;", "&amp;VLOOKUP(A22,Eintragungen!$K:$Q,3,0))</f>
        <v>#N/A</v>
      </c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10"/>
      <c r="BE22" s="119" t="e">
        <f>IF(T22="","",VLOOKUP(A22,Eintragungen!$K:$Q,6,0))</f>
        <v>#N/A</v>
      </c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1"/>
      <c r="BR22" s="22"/>
      <c r="BS22" s="22"/>
      <c r="BT22" s="22"/>
      <c r="BU22" s="22"/>
      <c r="BV22" s="22"/>
      <c r="BW22" s="22"/>
      <c r="BX22" s="22"/>
      <c r="BY22" s="22"/>
      <c r="BZ22" s="22"/>
      <c r="CJ22" s="22"/>
      <c r="CK22" s="22"/>
      <c r="CL22" s="22"/>
    </row>
    <row r="23" spans="1:90" ht="22.5" customHeight="1" x14ac:dyDescent="0.5">
      <c r="A23" s="22">
        <v>12</v>
      </c>
      <c r="B23" s="154" t="s">
        <v>37</v>
      </c>
      <c r="C23" s="155"/>
      <c r="D23" s="155"/>
      <c r="E23" s="155"/>
      <c r="F23" s="155"/>
      <c r="G23" s="155"/>
      <c r="H23" s="155"/>
      <c r="I23" s="155"/>
      <c r="J23" s="155"/>
      <c r="K23" s="156"/>
      <c r="L23" s="129" t="e">
        <f>IF(VLOOKUP(A23,Eintragungen!$K:$Q,7,0)="","",VLOOKUP(A23,Eintragungen!$K:$Q,7,0))</f>
        <v>#N/A</v>
      </c>
      <c r="M23" s="130"/>
      <c r="N23" s="130"/>
      <c r="O23" s="130"/>
      <c r="P23" s="130"/>
      <c r="Q23" s="130"/>
      <c r="R23" s="130"/>
      <c r="S23" s="131"/>
      <c r="T23" s="108" t="e">
        <f>IF(VLOOKUP(A23,Eintragungen!$K:$Q,3,0)="","",VLOOKUP(A23,Eintragungen!$K:$Q,2,0)&amp;", "&amp;VLOOKUP(A23,Eintragungen!$K:$Q,3,0))</f>
        <v>#N/A</v>
      </c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10"/>
      <c r="BE23" s="119" t="e">
        <f>IF(T23="","",VLOOKUP(A23,Eintragungen!$K:$Q,6,0))</f>
        <v>#N/A</v>
      </c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1"/>
      <c r="BR23" s="22"/>
      <c r="BS23" s="22"/>
      <c r="BT23" s="22"/>
      <c r="BU23" s="22"/>
      <c r="BV23" s="22"/>
      <c r="BW23" s="22"/>
      <c r="BX23" s="22"/>
      <c r="BY23" s="22"/>
      <c r="BZ23" s="22"/>
      <c r="CJ23" s="22"/>
      <c r="CK23" s="22"/>
      <c r="CL23" s="22"/>
    </row>
    <row r="24" spans="1:90" ht="27" customHeight="1" x14ac:dyDescent="0.5">
      <c r="B24" s="154" t="s">
        <v>38</v>
      </c>
      <c r="C24" s="155"/>
      <c r="D24" s="155"/>
      <c r="E24" s="155"/>
      <c r="F24" s="155"/>
      <c r="G24" s="155"/>
      <c r="H24" s="155"/>
      <c r="I24" s="155"/>
      <c r="J24" s="155"/>
      <c r="K24" s="156"/>
      <c r="L24" s="157"/>
      <c r="M24" s="158"/>
      <c r="N24" s="158"/>
      <c r="O24" s="158"/>
      <c r="P24" s="158"/>
      <c r="Q24" s="158"/>
      <c r="R24" s="158"/>
      <c r="S24" s="159"/>
      <c r="T24" s="111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3"/>
      <c r="BE24" s="122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4"/>
      <c r="BR24" s="22"/>
      <c r="BS24" s="22"/>
      <c r="BT24" s="22"/>
      <c r="BU24" s="22"/>
      <c r="BV24" s="22"/>
      <c r="BW24" s="22"/>
      <c r="BX24" s="22"/>
      <c r="BY24" s="22"/>
      <c r="BZ24" s="22"/>
      <c r="CJ24" s="22"/>
      <c r="CK24" s="22"/>
      <c r="CL24" s="22"/>
    </row>
    <row r="25" spans="1:90" ht="27" customHeight="1" x14ac:dyDescent="0.5">
      <c r="B25" s="154" t="s">
        <v>39</v>
      </c>
      <c r="C25" s="155"/>
      <c r="D25" s="155"/>
      <c r="E25" s="155"/>
      <c r="F25" s="155"/>
      <c r="G25" s="155"/>
      <c r="H25" s="155"/>
      <c r="I25" s="155"/>
      <c r="J25" s="155"/>
      <c r="K25" s="156"/>
      <c r="L25" s="157"/>
      <c r="M25" s="158"/>
      <c r="N25" s="158"/>
      <c r="O25" s="158"/>
      <c r="P25" s="158"/>
      <c r="Q25" s="158"/>
      <c r="R25" s="158"/>
      <c r="S25" s="159"/>
      <c r="T25" s="111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3"/>
      <c r="BE25" s="122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4"/>
      <c r="BR25" s="22"/>
      <c r="BS25" s="22"/>
      <c r="BT25" s="22"/>
      <c r="BU25" s="22"/>
      <c r="BV25" s="22"/>
      <c r="BW25" s="22"/>
      <c r="BX25" s="22"/>
      <c r="BY25" s="22"/>
      <c r="BZ25" s="22"/>
      <c r="CJ25" s="22"/>
      <c r="CK25" s="22"/>
      <c r="CL25" s="22"/>
    </row>
    <row r="26" spans="1:90" ht="27" customHeight="1" x14ac:dyDescent="0.5">
      <c r="B26" s="151" t="s">
        <v>40</v>
      </c>
      <c r="C26" s="152"/>
      <c r="D26" s="152"/>
      <c r="E26" s="152"/>
      <c r="F26" s="152"/>
      <c r="G26" s="152"/>
      <c r="H26" s="152"/>
      <c r="I26" s="152"/>
      <c r="J26" s="152"/>
      <c r="K26" s="153"/>
      <c r="L26" s="132"/>
      <c r="M26" s="133"/>
      <c r="N26" s="133"/>
      <c r="O26" s="133"/>
      <c r="P26" s="133"/>
      <c r="Q26" s="133"/>
      <c r="R26" s="133"/>
      <c r="S26" s="134"/>
      <c r="T26" s="114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6"/>
      <c r="BE26" s="125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7"/>
      <c r="BR26" s="22"/>
      <c r="BS26" s="22"/>
      <c r="BT26" s="22"/>
      <c r="BU26" s="22"/>
      <c r="BV26" s="22"/>
      <c r="BW26" s="22"/>
      <c r="BX26" s="22"/>
      <c r="BY26" s="22"/>
      <c r="BZ26" s="22"/>
      <c r="CH26"/>
      <c r="CJ26" s="22"/>
      <c r="CK26" s="22"/>
      <c r="CL26" s="22"/>
    </row>
    <row r="27" spans="1:90" ht="21" customHeight="1" x14ac:dyDescent="0.4">
      <c r="B27" s="137" t="s">
        <v>21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44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6" t="s">
        <v>70</v>
      </c>
      <c r="AV27" s="146"/>
      <c r="AW27" s="146"/>
      <c r="AX27" s="146"/>
      <c r="AY27" s="146"/>
      <c r="AZ27" s="146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8"/>
      <c r="BR27" s="22"/>
      <c r="BS27" s="22"/>
      <c r="BT27" s="22"/>
      <c r="BU27" s="22"/>
      <c r="BV27" s="22"/>
      <c r="BW27" s="22"/>
      <c r="BX27" s="22"/>
      <c r="BY27" s="22"/>
      <c r="BZ27" s="22"/>
      <c r="CJ27" s="22"/>
      <c r="CK27" s="22"/>
      <c r="CL27" s="22"/>
    </row>
    <row r="28" spans="1:90" ht="21" customHeight="1" x14ac:dyDescent="0.4">
      <c r="B28" s="139" t="s">
        <v>22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1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3" t="s">
        <v>70</v>
      </c>
      <c r="AV28" s="143"/>
      <c r="AW28" s="143"/>
      <c r="AX28" s="143"/>
      <c r="AY28" s="143"/>
      <c r="AZ28" s="143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7"/>
      <c r="BR28" s="22"/>
      <c r="BS28" s="22"/>
      <c r="BT28" s="22"/>
      <c r="BU28" s="22"/>
      <c r="BV28" s="22"/>
      <c r="BW28" s="22"/>
      <c r="BX28" s="22"/>
      <c r="BY28" s="22"/>
      <c r="BZ28" s="22"/>
      <c r="CJ28" s="22"/>
      <c r="CK28" s="22"/>
      <c r="CL28" s="22"/>
    </row>
    <row r="29" spans="1:90" ht="21" customHeight="1" x14ac:dyDescent="0.4">
      <c r="B29" s="135" t="s">
        <v>67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47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9"/>
      <c r="AV29" s="150"/>
      <c r="AW29" s="150"/>
      <c r="AX29" s="150"/>
      <c r="AY29" s="150"/>
      <c r="AZ29" s="150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22"/>
      <c r="BS29" s="22"/>
      <c r="BT29" s="22"/>
      <c r="BU29" s="22"/>
      <c r="BV29" s="22"/>
      <c r="BW29" s="22"/>
      <c r="BX29" s="22"/>
      <c r="BY29" s="22"/>
      <c r="BZ29" s="22"/>
      <c r="CJ29" s="22"/>
      <c r="CK29" s="22"/>
      <c r="CL29" s="22"/>
    </row>
    <row r="30" spans="1:90" x14ac:dyDescent="0.35">
      <c r="AI30" s="22"/>
      <c r="AJ30" s="22"/>
      <c r="AK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J30" s="22"/>
      <c r="CK30" s="22"/>
      <c r="CL30" s="22"/>
    </row>
    <row r="31" spans="1:90" x14ac:dyDescent="0.35">
      <c r="CJ31" s="22"/>
      <c r="CK31" s="22"/>
      <c r="CL31" s="22"/>
    </row>
    <row r="32" spans="1:90" x14ac:dyDescent="0.35">
      <c r="AI32" s="22"/>
      <c r="AJ32" s="22"/>
      <c r="AK32" s="22"/>
      <c r="CJ32" s="22"/>
      <c r="CK32" s="22"/>
      <c r="CL32" s="22"/>
    </row>
    <row r="33" spans="35:90" x14ac:dyDescent="0.35">
      <c r="AI33" s="22"/>
      <c r="AJ33" s="22"/>
      <c r="AK33" s="22"/>
      <c r="CJ33" s="22"/>
      <c r="CK33" s="22"/>
      <c r="CL33" s="22"/>
    </row>
    <row r="34" spans="35:90" x14ac:dyDescent="0.35">
      <c r="AI34" s="22"/>
      <c r="AJ34" s="22"/>
      <c r="AK34" s="22"/>
      <c r="CJ34" s="22"/>
      <c r="CK34" s="22"/>
      <c r="CL34" s="22"/>
    </row>
    <row r="35" spans="35:90" x14ac:dyDescent="0.35">
      <c r="AI35" s="22"/>
      <c r="AJ35" s="22"/>
      <c r="AK35" s="22"/>
      <c r="CJ35" s="22"/>
      <c r="CK35" s="22"/>
      <c r="CL35" s="22"/>
    </row>
    <row r="36" spans="35:90" x14ac:dyDescent="0.35">
      <c r="AI36" s="22"/>
      <c r="AJ36" s="22"/>
      <c r="AK36" s="22"/>
      <c r="CJ36" s="22"/>
      <c r="CK36" s="22"/>
      <c r="CL36" s="22"/>
    </row>
    <row r="37" spans="35:90" x14ac:dyDescent="0.35">
      <c r="AI37" s="22"/>
      <c r="AJ37" s="22"/>
      <c r="AK37" s="22"/>
      <c r="CJ37" s="22"/>
      <c r="CK37" s="22"/>
      <c r="CL37" s="22"/>
    </row>
    <row r="38" spans="35:90" x14ac:dyDescent="0.35">
      <c r="AI38" s="22"/>
      <c r="AJ38" s="22"/>
      <c r="AK38" s="22"/>
      <c r="CJ38" s="22"/>
      <c r="CK38" s="22"/>
      <c r="CL38" s="22"/>
    </row>
    <row r="39" spans="35:90" x14ac:dyDescent="0.35">
      <c r="AI39" s="22"/>
      <c r="AJ39" s="22"/>
      <c r="AK39" s="22"/>
      <c r="CJ39" s="22"/>
      <c r="CK39" s="22"/>
      <c r="CL39" s="22"/>
    </row>
    <row r="40" spans="35:90" x14ac:dyDescent="0.35">
      <c r="AI40" s="22"/>
      <c r="AJ40" s="22"/>
      <c r="AK40" s="22"/>
      <c r="CJ40" s="22"/>
      <c r="CK40" s="22"/>
      <c r="CL40" s="22"/>
    </row>
    <row r="41" spans="35:90" x14ac:dyDescent="0.35">
      <c r="AI41" s="22"/>
      <c r="AJ41" s="22"/>
      <c r="AK41" s="22"/>
      <c r="CJ41" s="22"/>
      <c r="CK41" s="22"/>
      <c r="CL41" s="22"/>
    </row>
    <row r="42" spans="35:90" x14ac:dyDescent="0.35">
      <c r="CJ42" s="22"/>
      <c r="CK42" s="22"/>
      <c r="CL42" s="22"/>
    </row>
    <row r="43" spans="35:90" x14ac:dyDescent="0.35">
      <c r="CJ43" s="22"/>
      <c r="CK43" s="22"/>
      <c r="CL43" s="22"/>
    </row>
    <row r="44" spans="35:90" x14ac:dyDescent="0.35">
      <c r="CJ44" s="22"/>
      <c r="CK44" s="22"/>
      <c r="CL44" s="22"/>
    </row>
    <row r="45" spans="35:90" x14ac:dyDescent="0.35">
      <c r="CJ45" s="22"/>
      <c r="CK45" s="22"/>
      <c r="CL45" s="22"/>
    </row>
    <row r="46" spans="35:90" x14ac:dyDescent="0.35">
      <c r="CJ46" s="22"/>
      <c r="CK46" s="22"/>
      <c r="CL46" s="22"/>
    </row>
    <row r="47" spans="35:90" x14ac:dyDescent="0.35">
      <c r="CJ47" s="22"/>
      <c r="CK47" s="22"/>
      <c r="CL47" s="22"/>
    </row>
    <row r="48" spans="35:90" x14ac:dyDescent="0.35">
      <c r="CJ48" s="22"/>
      <c r="CK48" s="22"/>
      <c r="CL48" s="22"/>
    </row>
    <row r="49" spans="88:90" x14ac:dyDescent="0.35">
      <c r="CJ49" s="22"/>
      <c r="CK49" s="22"/>
      <c r="CL49" s="22"/>
    </row>
    <row r="50" spans="88:90" x14ac:dyDescent="0.35">
      <c r="CJ50" s="22"/>
      <c r="CK50" s="22"/>
      <c r="CL50" s="22"/>
    </row>
    <row r="51" spans="88:90" x14ac:dyDescent="0.35">
      <c r="CJ51" s="22"/>
      <c r="CK51" s="22"/>
      <c r="CL51" s="22"/>
    </row>
    <row r="52" spans="88:90" x14ac:dyDescent="0.35">
      <c r="CJ52" s="22"/>
      <c r="CK52" s="22"/>
      <c r="CL52" s="22"/>
    </row>
    <row r="53" spans="88:90" x14ac:dyDescent="0.35">
      <c r="CJ53" s="22"/>
      <c r="CK53" s="22"/>
      <c r="CL53" s="22"/>
    </row>
    <row r="54" spans="88:90" x14ac:dyDescent="0.35">
      <c r="CJ54" s="22"/>
      <c r="CK54" s="22"/>
      <c r="CL54" s="22"/>
    </row>
    <row r="55" spans="88:90" x14ac:dyDescent="0.35">
      <c r="CJ55" s="22"/>
      <c r="CK55" s="22"/>
      <c r="CL55" s="22"/>
    </row>
    <row r="56" spans="88:90" x14ac:dyDescent="0.35">
      <c r="CJ56" s="22"/>
      <c r="CK56" s="22"/>
      <c r="CL56" s="22"/>
    </row>
    <row r="57" spans="88:90" x14ac:dyDescent="0.35">
      <c r="CJ57" s="22"/>
      <c r="CK57" s="22"/>
      <c r="CL57" s="22"/>
    </row>
    <row r="58" spans="88:90" x14ac:dyDescent="0.35">
      <c r="CJ58" s="22"/>
      <c r="CK58" s="22"/>
      <c r="CL58" s="22"/>
    </row>
    <row r="59" spans="88:90" x14ac:dyDescent="0.35">
      <c r="CJ59" s="22"/>
      <c r="CK59" s="22"/>
      <c r="CL59" s="22"/>
    </row>
    <row r="60" spans="88:90" x14ac:dyDescent="0.35">
      <c r="CJ60" s="22"/>
      <c r="CK60" s="22"/>
      <c r="CL60" s="22"/>
    </row>
    <row r="61" spans="88:90" x14ac:dyDescent="0.35">
      <c r="CJ61" s="22"/>
      <c r="CK61" s="22"/>
      <c r="CL61" s="22"/>
    </row>
    <row r="62" spans="88:90" x14ac:dyDescent="0.35">
      <c r="CJ62" s="22"/>
      <c r="CK62" s="22"/>
      <c r="CL62" s="22"/>
    </row>
  </sheetData>
  <sheetProtection selectLockedCells="1"/>
  <mergeCells count="92">
    <mergeCell ref="B1:BQ2"/>
    <mergeCell ref="C4:H4"/>
    <mergeCell ref="I4:P4"/>
    <mergeCell ref="U4:AB4"/>
    <mergeCell ref="AC4:AH4"/>
    <mergeCell ref="AM4:AR4"/>
    <mergeCell ref="AS4:AZ4"/>
    <mergeCell ref="BE4:BJ4"/>
    <mergeCell ref="BK4:BP4"/>
    <mergeCell ref="AX6:BI6"/>
    <mergeCell ref="T10:BD11"/>
    <mergeCell ref="T12:BD12"/>
    <mergeCell ref="BE10:BQ11"/>
    <mergeCell ref="BE12:BQ12"/>
    <mergeCell ref="C6:G6"/>
    <mergeCell ref="I6:P6"/>
    <mergeCell ref="U6:Y6"/>
    <mergeCell ref="AA6:AL6"/>
    <mergeCell ref="AR6:AV6"/>
    <mergeCell ref="B14:K14"/>
    <mergeCell ref="B13:K13"/>
    <mergeCell ref="B12:K12"/>
    <mergeCell ref="L8:S8"/>
    <mergeCell ref="U8:BI8"/>
    <mergeCell ref="L10:S11"/>
    <mergeCell ref="L12:S12"/>
    <mergeCell ref="B19:K19"/>
    <mergeCell ref="B18:K18"/>
    <mergeCell ref="B17:K17"/>
    <mergeCell ref="B16:K16"/>
    <mergeCell ref="B15:K15"/>
    <mergeCell ref="L23:S23"/>
    <mergeCell ref="L24:S24"/>
    <mergeCell ref="L25:S25"/>
    <mergeCell ref="B21:K21"/>
    <mergeCell ref="B20:K20"/>
    <mergeCell ref="L21:S21"/>
    <mergeCell ref="L22:S22"/>
    <mergeCell ref="B26:K26"/>
    <mergeCell ref="B25:K25"/>
    <mergeCell ref="B24:K24"/>
    <mergeCell ref="B23:K23"/>
    <mergeCell ref="B22:K22"/>
    <mergeCell ref="B29:P29"/>
    <mergeCell ref="B27:P27"/>
    <mergeCell ref="B28:P28"/>
    <mergeCell ref="Q28:AT28"/>
    <mergeCell ref="AU28:AZ28"/>
    <mergeCell ref="Q27:AT27"/>
    <mergeCell ref="AU27:AZ27"/>
    <mergeCell ref="Q29:AT29"/>
    <mergeCell ref="AU29:AZ29"/>
    <mergeCell ref="L16:S16"/>
    <mergeCell ref="BE13:BQ13"/>
    <mergeCell ref="BE14:BQ14"/>
    <mergeCell ref="BE15:BQ15"/>
    <mergeCell ref="BE16:BQ16"/>
    <mergeCell ref="T13:BD13"/>
    <mergeCell ref="T14:BD14"/>
    <mergeCell ref="T15:BD15"/>
    <mergeCell ref="T16:BD16"/>
    <mergeCell ref="L13:S13"/>
    <mergeCell ref="L14:S14"/>
    <mergeCell ref="L15:S15"/>
    <mergeCell ref="BA29:BQ29"/>
    <mergeCell ref="L17:S17"/>
    <mergeCell ref="L18:S18"/>
    <mergeCell ref="L19:S19"/>
    <mergeCell ref="BE17:BQ17"/>
    <mergeCell ref="BE18:BQ18"/>
    <mergeCell ref="BE19:BQ19"/>
    <mergeCell ref="BE20:BQ20"/>
    <mergeCell ref="BE21:BQ21"/>
    <mergeCell ref="BE22:BQ22"/>
    <mergeCell ref="T17:BD17"/>
    <mergeCell ref="T18:BD18"/>
    <mergeCell ref="T19:BD19"/>
    <mergeCell ref="T20:BD20"/>
    <mergeCell ref="L26:S26"/>
    <mergeCell ref="L20:S20"/>
    <mergeCell ref="BA28:BQ28"/>
    <mergeCell ref="T21:BD21"/>
    <mergeCell ref="T23:BD23"/>
    <mergeCell ref="T24:BD24"/>
    <mergeCell ref="T25:BD25"/>
    <mergeCell ref="T26:BD26"/>
    <mergeCell ref="BA27:BQ27"/>
    <mergeCell ref="BE23:BQ23"/>
    <mergeCell ref="BE24:BQ24"/>
    <mergeCell ref="BE25:BQ25"/>
    <mergeCell ref="BE26:BQ26"/>
    <mergeCell ref="T22:BD22"/>
  </mergeCells>
  <pageMargins left="0.39370078740157483" right="0.39370078740157483" top="0.39370078740157483" bottom="0.39370078740157483" header="0.31496062992125984" footer="0.31496062992125984"/>
  <pageSetup paperSize="9" orientation="portrait" horizontalDpi="4294967292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CA5852E640E9418A41DEA8DD69EB1E" ma:contentTypeVersion="17" ma:contentTypeDescription="Ein neues Dokument erstellen." ma:contentTypeScope="" ma:versionID="b05214396c1f68c413dc052779655dd7">
  <xsd:schema xmlns:xsd="http://www.w3.org/2001/XMLSchema" xmlns:xs="http://www.w3.org/2001/XMLSchema" xmlns:p="http://schemas.microsoft.com/office/2006/metadata/properties" xmlns:ns2="f9a73479-c85f-4a60-8254-b0dba5137ed2" xmlns:ns3="9e446f90-c069-4c4a-b7d0-e7c7ad741659" targetNamespace="http://schemas.microsoft.com/office/2006/metadata/properties" ma:root="true" ma:fieldsID="792e5b8c902b0577e86f50a38a89d763" ns2:_="" ns3:_="">
    <xsd:import namespace="f9a73479-c85f-4a60-8254-b0dba5137ed2"/>
    <xsd:import namespace="9e446f90-c069-4c4a-b7d0-e7c7ad741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3479-c85f-4a60-8254-b0dba5137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8637449e-2a05-48b2-97f5-25e250430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46f90-c069-4c4a-b7d0-e7c7ad7416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dab5dfe-c61b-4da1-b91d-d5a997e3f97e}" ma:internalName="TaxCatchAll" ma:showField="CatchAllData" ma:web="9e446f90-c069-4c4a-b7d0-e7c7ad74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446f90-c069-4c4a-b7d0-e7c7ad741659" xsi:nil="true"/>
    <lcf76f155ced4ddcb4097134ff3c332f xmlns="f9a73479-c85f-4a60-8254-b0dba5137e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326E3C-2F3A-4CB9-80DF-FDCA9AD121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DDCA07-83CE-48A3-94AA-9564492AD4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73479-c85f-4a60-8254-b0dba5137ed2"/>
    <ds:schemaRef ds:uri="9e446f90-c069-4c4a-b7d0-e7c7ad741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EBBFF-5D63-4FB9-9518-A76B5A464FC8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71689e5c-6649-445e-81b8-d8bd44946d7f"/>
    <ds:schemaRef ds:uri="http://www.w3.org/XML/1998/namespace"/>
    <ds:schemaRef ds:uri="http://schemas.microsoft.com/office/2006/documentManagement/types"/>
    <ds:schemaRef ds:uri="bbd4fc41-7693-44e6-9810-79c98718f6bb"/>
    <ds:schemaRef ds:uri="http://purl.org/dc/dcmitype/"/>
    <ds:schemaRef ds:uri="http://purl.org/dc/terms/"/>
    <ds:schemaRef ds:uri="9e446f90-c069-4c4a-b7d0-e7c7ad741659"/>
    <ds:schemaRef ds:uri="f9a73479-c85f-4a60-8254-b0dba5137e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Eintragungen</vt:lpstr>
      <vt:lpstr>Ausdruck-Quer</vt:lpstr>
      <vt:lpstr>Ausdruck</vt:lpstr>
      <vt:lpstr>Ausdruck!Druckbereich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Detgen</dc:creator>
  <cp:lastModifiedBy>Frank Schlösser</cp:lastModifiedBy>
  <cp:lastPrinted>2023-01-06T16:51:10Z</cp:lastPrinted>
  <dcterms:created xsi:type="dcterms:W3CDTF">2021-08-25T19:52:58Z</dcterms:created>
  <dcterms:modified xsi:type="dcterms:W3CDTF">2024-02-05T20:26:27Z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2021-08-25T16:09:13Z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7eafb615-24d5-403e-9523-7972d9bad219</vt:lpwstr>
  </property>
  <property fmtid="{D5CDD505-2E9C-101B-9397-08002B2CF9AE}" pid="8" name="MSIP_Label_b34f5a1e-de7c-41af-89dd-c1d9db1c8c14_ContentBits">
    <vt:lpwstr>0</vt:lpwstr>
  </property>
  <property fmtid="{D5CDD505-2E9C-101B-9397-08002B2CF9AE}" pid="9" name="ContentTypeId">
    <vt:lpwstr>0x010100E9CA5852E640E9418A41DEA8DD69EB1E</vt:lpwstr>
  </property>
  <property fmtid="{D5CDD505-2E9C-101B-9397-08002B2CF9AE}" pid="10" name="MediaServiceImageTags">
    <vt:lpwstr/>
  </property>
</Properties>
</file>